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ata\Obec\Rok2016\VŘ\MŠ v ZŠ\"/>
    </mc:Choice>
  </mc:AlternateContent>
  <bookViews>
    <workbookView xWindow="0" yWindow="0" windowWidth="21570" windowHeight="6225"/>
  </bookViews>
  <sheets>
    <sheet name="List1" sheetId="1" r:id="rId1"/>
  </sheets>
  <externalReferences>
    <externalReference r:id="rId2"/>
  </externalReferences>
  <definedNames>
    <definedName name="cisloobjektu">'[1]Krycí list'!$A$4</definedName>
    <definedName name="cislostavby">'[1]Krycí list'!$A$6</definedName>
    <definedName name="nazevobjektu">'[1]Krycí list'!$C$4</definedName>
    <definedName name="nazevstavby">'[1]Krycí list'!$C$6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80" i="1" l="1"/>
  <c r="G80" i="1"/>
  <c r="C80" i="1"/>
  <c r="BE79" i="1"/>
  <c r="BD79" i="1"/>
  <c r="BC79" i="1"/>
  <c r="BA79" i="1"/>
  <c r="G79" i="1"/>
  <c r="BB79" i="1" s="1"/>
  <c r="BE78" i="1"/>
  <c r="BD78" i="1"/>
  <c r="BC78" i="1"/>
  <c r="BA78" i="1"/>
  <c r="G78" i="1"/>
  <c r="BB78" i="1" s="1"/>
  <c r="BE77" i="1"/>
  <c r="BD77" i="1"/>
  <c r="BC77" i="1"/>
  <c r="BA77" i="1"/>
  <c r="G77" i="1"/>
  <c r="BB77" i="1" s="1"/>
  <c r="BE76" i="1"/>
  <c r="BD76" i="1"/>
  <c r="BC76" i="1"/>
  <c r="BA76" i="1"/>
  <c r="G76" i="1"/>
  <c r="BB76" i="1" s="1"/>
  <c r="BE75" i="1"/>
  <c r="BD75" i="1"/>
  <c r="BC75" i="1"/>
  <c r="BA75" i="1"/>
  <c r="G75" i="1"/>
  <c r="BB75" i="1" s="1"/>
  <c r="BE74" i="1"/>
  <c r="BD74" i="1"/>
  <c r="BC74" i="1"/>
  <c r="BA74" i="1"/>
  <c r="G74" i="1"/>
  <c r="BB74" i="1" s="1"/>
  <c r="BE73" i="1"/>
  <c r="BD73" i="1"/>
  <c r="BC73" i="1"/>
  <c r="BA73" i="1"/>
  <c r="G73" i="1"/>
  <c r="BB73" i="1" s="1"/>
  <c r="BE72" i="1"/>
  <c r="BD72" i="1"/>
  <c r="BC72" i="1"/>
  <c r="BA72" i="1"/>
  <c r="G72" i="1"/>
  <c r="BB72" i="1" s="1"/>
  <c r="BE71" i="1"/>
  <c r="BD71" i="1"/>
  <c r="BC71" i="1"/>
  <c r="BA71" i="1"/>
  <c r="G71" i="1"/>
  <c r="BB71" i="1" s="1"/>
  <c r="BE70" i="1"/>
  <c r="BD70" i="1"/>
  <c r="BC70" i="1"/>
  <c r="BA70" i="1"/>
  <c r="G70" i="1"/>
  <c r="BB70" i="1" s="1"/>
  <c r="BE69" i="1"/>
  <c r="BD69" i="1"/>
  <c r="BC69" i="1"/>
  <c r="BA69" i="1"/>
  <c r="G69" i="1"/>
  <c r="BB69" i="1" s="1"/>
  <c r="BE68" i="1"/>
  <c r="BD68" i="1"/>
  <c r="BC68" i="1"/>
  <c r="BA68" i="1"/>
  <c r="G68" i="1"/>
  <c r="BB68" i="1" s="1"/>
  <c r="BE67" i="1"/>
  <c r="BD67" i="1"/>
  <c r="BC67" i="1"/>
  <c r="BA67" i="1"/>
  <c r="G67" i="1"/>
  <c r="BB67" i="1" s="1"/>
  <c r="BE66" i="1"/>
  <c r="BD66" i="1"/>
  <c r="BC66" i="1"/>
  <c r="BA66" i="1"/>
  <c r="G66" i="1"/>
  <c r="BB66" i="1" s="1"/>
  <c r="BE65" i="1"/>
  <c r="BD65" i="1"/>
  <c r="BC65" i="1"/>
  <c r="BA65" i="1"/>
  <c r="G65" i="1"/>
  <c r="BB65" i="1" s="1"/>
  <c r="BE64" i="1"/>
  <c r="BD64" i="1"/>
  <c r="BC64" i="1"/>
  <c r="BA64" i="1"/>
  <c r="G64" i="1"/>
  <c r="BB64" i="1" s="1"/>
  <c r="BE63" i="1"/>
  <c r="BD63" i="1"/>
  <c r="BC63" i="1"/>
  <c r="BA63" i="1"/>
  <c r="G63" i="1"/>
  <c r="BB63" i="1" s="1"/>
  <c r="BE62" i="1"/>
  <c r="BD62" i="1"/>
  <c r="BC62" i="1"/>
  <c r="BA62" i="1"/>
  <c r="G62" i="1"/>
  <c r="BB62" i="1" s="1"/>
  <c r="BE61" i="1"/>
  <c r="BD61" i="1"/>
  <c r="BC61" i="1"/>
  <c r="BA61" i="1"/>
  <c r="G61" i="1"/>
  <c r="BB61" i="1" s="1"/>
  <c r="BE60" i="1"/>
  <c r="BD60" i="1"/>
  <c r="BC60" i="1"/>
  <c r="BA60" i="1"/>
  <c r="G60" i="1"/>
  <c r="BB60" i="1" s="1"/>
  <c r="BE59" i="1"/>
  <c r="BD59" i="1"/>
  <c r="BC59" i="1"/>
  <c r="BA59" i="1"/>
  <c r="G59" i="1"/>
  <c r="BB59" i="1" s="1"/>
  <c r="BE58" i="1"/>
  <c r="BD58" i="1"/>
  <c r="BC58" i="1"/>
  <c r="BA58" i="1"/>
  <c r="G58" i="1"/>
  <c r="BB58" i="1" s="1"/>
  <c r="BE57" i="1"/>
  <c r="BD57" i="1"/>
  <c r="BC57" i="1"/>
  <c r="BA57" i="1"/>
  <c r="G57" i="1"/>
  <c r="BB57" i="1" s="1"/>
  <c r="BE56" i="1"/>
  <c r="BD56" i="1"/>
  <c r="BC56" i="1"/>
  <c r="BA56" i="1"/>
  <c r="G56" i="1"/>
  <c r="BB56" i="1" s="1"/>
  <c r="BE55" i="1"/>
  <c r="BD55" i="1"/>
  <c r="BC55" i="1"/>
  <c r="BA55" i="1"/>
  <c r="G55" i="1"/>
  <c r="BB55" i="1" s="1"/>
  <c r="BE54" i="1"/>
  <c r="BD54" i="1"/>
  <c r="BC54" i="1"/>
  <c r="BA54" i="1"/>
  <c r="G54" i="1"/>
  <c r="BB54" i="1" s="1"/>
  <c r="BE53" i="1"/>
  <c r="BE80" i="1" s="1"/>
  <c r="BD53" i="1"/>
  <c r="BC53" i="1"/>
  <c r="BC80" i="1" s="1"/>
  <c r="BA53" i="1"/>
  <c r="BA80" i="1" s="1"/>
  <c r="G53" i="1"/>
  <c r="BB53" i="1" s="1"/>
  <c r="BB80" i="1" s="1"/>
  <c r="BE51" i="1"/>
  <c r="BC51" i="1"/>
  <c r="BA51" i="1"/>
  <c r="C51" i="1"/>
  <c r="BE50" i="1"/>
  <c r="BD50" i="1"/>
  <c r="BC50" i="1"/>
  <c r="BA50" i="1"/>
  <c r="G50" i="1"/>
  <c r="BB50" i="1" s="1"/>
  <c r="BE49" i="1"/>
  <c r="BD49" i="1"/>
  <c r="BC49" i="1"/>
  <c r="BA49" i="1"/>
  <c r="G49" i="1"/>
  <c r="BB49" i="1" s="1"/>
  <c r="BE48" i="1"/>
  <c r="BD48" i="1"/>
  <c r="BC48" i="1"/>
  <c r="BA48" i="1"/>
  <c r="G48" i="1"/>
  <c r="BB48" i="1" s="1"/>
  <c r="BE47" i="1"/>
  <c r="BD47" i="1"/>
  <c r="BC47" i="1"/>
  <c r="BA47" i="1"/>
  <c r="G47" i="1"/>
  <c r="BB47" i="1" s="1"/>
  <c r="BE46" i="1"/>
  <c r="BD46" i="1"/>
  <c r="BC46" i="1"/>
  <c r="BA46" i="1"/>
  <c r="G46" i="1"/>
  <c r="BB46" i="1" s="1"/>
  <c r="BE45" i="1"/>
  <c r="BD45" i="1"/>
  <c r="BC45" i="1"/>
  <c r="BA45" i="1"/>
  <c r="G45" i="1"/>
  <c r="BB45" i="1" s="1"/>
  <c r="BE44" i="1"/>
  <c r="BD44" i="1"/>
  <c r="BC44" i="1"/>
  <c r="BA44" i="1"/>
  <c r="G44" i="1"/>
  <c r="BB44" i="1" s="1"/>
  <c r="BE43" i="1"/>
  <c r="BD43" i="1"/>
  <c r="BC43" i="1"/>
  <c r="BA43" i="1"/>
  <c r="G43" i="1"/>
  <c r="BB43" i="1" s="1"/>
  <c r="BE42" i="1"/>
  <c r="BD42" i="1"/>
  <c r="BC42" i="1"/>
  <c r="BA42" i="1"/>
  <c r="G42" i="1"/>
  <c r="BB42" i="1" s="1"/>
  <c r="BE41" i="1"/>
  <c r="BD41" i="1"/>
  <c r="BC41" i="1"/>
  <c r="BA41" i="1"/>
  <c r="G41" i="1"/>
  <c r="BB41" i="1" s="1"/>
  <c r="BE40" i="1"/>
  <c r="BD40" i="1"/>
  <c r="BC40" i="1"/>
  <c r="BA40" i="1"/>
  <c r="G40" i="1"/>
  <c r="BB40" i="1" s="1"/>
  <c r="BE39" i="1"/>
  <c r="BD39" i="1"/>
  <c r="BC39" i="1"/>
  <c r="BA39" i="1"/>
  <c r="G39" i="1"/>
  <c r="BB39" i="1" s="1"/>
  <c r="BE38" i="1"/>
  <c r="BD38" i="1"/>
  <c r="BC38" i="1"/>
  <c r="BA38" i="1"/>
  <c r="G38" i="1"/>
  <c r="BB38" i="1" s="1"/>
  <c r="BE37" i="1"/>
  <c r="BD37" i="1"/>
  <c r="BC37" i="1"/>
  <c r="BA37" i="1"/>
  <c r="G37" i="1"/>
  <c r="BB37" i="1" s="1"/>
  <c r="BE36" i="1"/>
  <c r="BD36" i="1"/>
  <c r="BC36" i="1"/>
  <c r="BA36" i="1"/>
  <c r="G36" i="1"/>
  <c r="BB36" i="1" s="1"/>
  <c r="BE35" i="1"/>
  <c r="BD35" i="1"/>
  <c r="BC35" i="1"/>
  <c r="BA35" i="1"/>
  <c r="G35" i="1"/>
  <c r="BB35" i="1" s="1"/>
  <c r="BE34" i="1"/>
  <c r="BD34" i="1"/>
  <c r="BC34" i="1"/>
  <c r="BA34" i="1"/>
  <c r="G34" i="1"/>
  <c r="BB34" i="1" s="1"/>
  <c r="BE33" i="1"/>
  <c r="BD33" i="1"/>
  <c r="BC33" i="1"/>
  <c r="BA33" i="1"/>
  <c r="G33" i="1"/>
  <c r="BB33" i="1" s="1"/>
  <c r="BE32" i="1"/>
  <c r="BD32" i="1"/>
  <c r="BC32" i="1"/>
  <c r="BA32" i="1"/>
  <c r="G32" i="1"/>
  <c r="BB32" i="1" s="1"/>
  <c r="BE31" i="1"/>
  <c r="BD31" i="1"/>
  <c r="BC31" i="1"/>
  <c r="BA31" i="1"/>
  <c r="G31" i="1"/>
  <c r="BB31" i="1" s="1"/>
  <c r="BE30" i="1"/>
  <c r="BD30" i="1"/>
  <c r="BC30" i="1"/>
  <c r="BA30" i="1"/>
  <c r="G30" i="1"/>
  <c r="BB30" i="1" s="1"/>
  <c r="BE29" i="1"/>
  <c r="BD29" i="1"/>
  <c r="BC29" i="1"/>
  <c r="BA29" i="1"/>
  <c r="G29" i="1"/>
  <c r="BB29" i="1" s="1"/>
  <c r="BE28" i="1"/>
  <c r="BD28" i="1"/>
  <c r="BC28" i="1"/>
  <c r="BA28" i="1"/>
  <c r="G28" i="1"/>
  <c r="BB28" i="1" s="1"/>
  <c r="BE27" i="1"/>
  <c r="BD27" i="1"/>
  <c r="BC27" i="1"/>
  <c r="BA27" i="1"/>
  <c r="G27" i="1"/>
  <c r="BB27" i="1" s="1"/>
  <c r="BE26" i="1"/>
  <c r="BD26" i="1"/>
  <c r="BD51" i="1" s="1"/>
  <c r="BC26" i="1"/>
  <c r="BA26" i="1"/>
  <c r="G26" i="1"/>
  <c r="G51" i="1" s="1"/>
  <c r="BD24" i="1"/>
  <c r="G24" i="1"/>
  <c r="C24" i="1"/>
  <c r="BE23" i="1"/>
  <c r="BD23" i="1"/>
  <c r="BC23" i="1"/>
  <c r="BA23" i="1"/>
  <c r="G23" i="1"/>
  <c r="BB23" i="1" s="1"/>
  <c r="BE22" i="1"/>
  <c r="BD22" i="1"/>
  <c r="BC22" i="1"/>
  <c r="BA22" i="1"/>
  <c r="G22" i="1"/>
  <c r="BB22" i="1" s="1"/>
  <c r="BE21" i="1"/>
  <c r="BD21" i="1"/>
  <c r="BC21" i="1"/>
  <c r="BA21" i="1"/>
  <c r="G21" i="1"/>
  <c r="BB21" i="1" s="1"/>
  <c r="BE20" i="1"/>
  <c r="BD20" i="1"/>
  <c r="BC20" i="1"/>
  <c r="BA20" i="1"/>
  <c r="G20" i="1"/>
  <c r="BB20" i="1" s="1"/>
  <c r="BE19" i="1"/>
  <c r="BD19" i="1"/>
  <c r="BC19" i="1"/>
  <c r="BA19" i="1"/>
  <c r="G19" i="1"/>
  <c r="BB19" i="1" s="1"/>
  <c r="BE18" i="1"/>
  <c r="BD18" i="1"/>
  <c r="BC18" i="1"/>
  <c r="BA18" i="1"/>
  <c r="G18" i="1"/>
  <c r="BB18" i="1" s="1"/>
  <c r="BE17" i="1"/>
  <c r="BD17" i="1"/>
  <c r="BC17" i="1"/>
  <c r="BA17" i="1"/>
  <c r="G17" i="1"/>
  <c r="BB17" i="1" s="1"/>
  <c r="BE16" i="1"/>
  <c r="BD16" i="1"/>
  <c r="BC16" i="1"/>
  <c r="BA16" i="1"/>
  <c r="G16" i="1"/>
  <c r="BB16" i="1" s="1"/>
  <c r="BE15" i="1"/>
  <c r="BD15" i="1"/>
  <c r="BC15" i="1"/>
  <c r="BA15" i="1"/>
  <c r="G15" i="1"/>
  <c r="BB15" i="1" s="1"/>
  <c r="BE14" i="1"/>
  <c r="BD14" i="1"/>
  <c r="BC14" i="1"/>
  <c r="BA14" i="1"/>
  <c r="G14" i="1"/>
  <c r="BB14" i="1" s="1"/>
  <c r="BE13" i="1"/>
  <c r="BD13" i="1"/>
  <c r="BC13" i="1"/>
  <c r="BA13" i="1"/>
  <c r="G13" i="1"/>
  <c r="BB13" i="1" s="1"/>
  <c r="BE12" i="1"/>
  <c r="BD12" i="1"/>
  <c r="BC12" i="1"/>
  <c r="BA12" i="1"/>
  <c r="G12" i="1"/>
  <c r="BB12" i="1" s="1"/>
  <c r="BE11" i="1"/>
  <c r="BD11" i="1"/>
  <c r="BC11" i="1"/>
  <c r="BA11" i="1"/>
  <c r="G11" i="1"/>
  <c r="BB11" i="1" s="1"/>
  <c r="BE10" i="1"/>
  <c r="BD10" i="1"/>
  <c r="BC10" i="1"/>
  <c r="BA10" i="1"/>
  <c r="G10" i="1"/>
  <c r="BB10" i="1" s="1"/>
  <c r="BE9" i="1"/>
  <c r="BD9" i="1"/>
  <c r="BC9" i="1"/>
  <c r="BA9" i="1"/>
  <c r="G9" i="1"/>
  <c r="BB9" i="1" s="1"/>
  <c r="BE8" i="1"/>
  <c r="BE24" i="1" s="1"/>
  <c r="BD8" i="1"/>
  <c r="BC8" i="1"/>
  <c r="BC24" i="1" s="1"/>
  <c r="BA8" i="1"/>
  <c r="BA24" i="1" s="1"/>
  <c r="G8" i="1"/>
  <c r="BB8" i="1" s="1"/>
  <c r="BB24" i="1" s="1"/>
  <c r="F3" i="1"/>
  <c r="BB26" i="1" l="1"/>
  <c r="BB51" i="1" s="1"/>
</calcChain>
</file>

<file path=xl/sharedStrings.xml><?xml version="1.0" encoding="utf-8"?>
<sst xmlns="http://schemas.openxmlformats.org/spreadsheetml/2006/main" count="227" uniqueCount="159">
  <si>
    <t xml:space="preserve">Slepý rozpočet </t>
  </si>
  <si>
    <t>Stavba :</t>
  </si>
  <si>
    <t>Objekt 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</si>
  <si>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</si>
  <si>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</si>
  <si>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</si>
  <si>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</si>
  <si>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</si>
  <si>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</si>
  <si>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</si>
  <si>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</si>
  <si>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721</t>
  </si>
  <si>
    <t>Vnitřní kanalizace</t>
  </si>
  <si>
    <t>721171808R00</t>
  </si>
  <si>
    <t xml:space="preserve">Demontáž potrubí z PVC do DN 114 </t>
  </si>
  <si>
    <t>m</t>
  </si>
  <si>
    <t>721220801R00</t>
  </si>
  <si>
    <t xml:space="preserve">Demontáž zápachové uzávěrky DN 70 </t>
  </si>
  <si>
    <t>kus</t>
  </si>
  <si>
    <t>721140903R00</t>
  </si>
  <si>
    <t xml:space="preserve">Oprava potrubí litinového, vsazení odbočky DN 70 </t>
  </si>
  <si>
    <t>721170965R00</t>
  </si>
  <si>
    <t xml:space="preserve">Oprava - napojení   potrubí PVC DN 110 </t>
  </si>
  <si>
    <t>721176102R00</t>
  </si>
  <si>
    <t xml:space="preserve">Potrubí HT připojovací DN 40 x 1,8 mm </t>
  </si>
  <si>
    <t>721176103R00</t>
  </si>
  <si>
    <t xml:space="preserve">Potrubí HT připojovací DN 50 x 1,8 mm </t>
  </si>
  <si>
    <t>721176104R00</t>
  </si>
  <si>
    <t xml:space="preserve">Potrubí HT připojovací DN 70 x 1,9 mm </t>
  </si>
  <si>
    <t>721176105R00</t>
  </si>
  <si>
    <t xml:space="preserve">Potrubí HT připojovací DN 100 x 2,7 mm </t>
  </si>
  <si>
    <t>721194104R00</t>
  </si>
  <si>
    <t xml:space="preserve">Vyvedení odpadních výpustek D 40 x 1,8 </t>
  </si>
  <si>
    <t>721194105R00</t>
  </si>
  <si>
    <t xml:space="preserve">Vyvedení odpadních výpustek D 50 x 1,8 </t>
  </si>
  <si>
    <t>721194107R00</t>
  </si>
  <si>
    <t xml:space="preserve">Vyvedení odpadních výpustek D 75 x 1,9 </t>
  </si>
  <si>
    <t>721194109R00</t>
  </si>
  <si>
    <t xml:space="preserve">Vyvedení odpadních výpustek D 110 x 2,3 </t>
  </si>
  <si>
    <t>721273150RT1</t>
  </si>
  <si>
    <t>Hlavice ventilační přivětrávací přivzdušňovací ventil   DN 50/70/100</t>
  </si>
  <si>
    <t>721290111R00</t>
  </si>
  <si>
    <t xml:space="preserve">Zkouška těsnosti kanalizace vodou DN 125 </t>
  </si>
  <si>
    <t>721211506R00</t>
  </si>
  <si>
    <t>Vpusť podlahová   d 50 mm do vaničky</t>
  </si>
  <si>
    <t>1</t>
  </si>
  <si>
    <t xml:space="preserve">Závěsy potrubí atypické </t>
  </si>
  <si>
    <t>kpl</t>
  </si>
  <si>
    <t>Celkem za</t>
  </si>
  <si>
    <t>722</t>
  </si>
  <si>
    <t>Vnitřní vodovod</t>
  </si>
  <si>
    <t>722130801R00</t>
  </si>
  <si>
    <t xml:space="preserve">Demontáž potrubí ocelových závitových DN 25 </t>
  </si>
  <si>
    <t>722190901R00</t>
  </si>
  <si>
    <t xml:space="preserve">Uzavření/otevření vodovodního potrubí při opravě </t>
  </si>
  <si>
    <t>722130901R00</t>
  </si>
  <si>
    <t xml:space="preserve">Zazátkování vývodu </t>
  </si>
  <si>
    <t>722131912R00</t>
  </si>
  <si>
    <t xml:space="preserve">Oprava-potrubí závitové,vsazení odbočky DN 20 </t>
  </si>
  <si>
    <t>soubor</t>
  </si>
  <si>
    <t>722172331R00</t>
  </si>
  <si>
    <t xml:space="preserve">Potrubí z PPR   teplá, D 20/3,4 mm </t>
  </si>
  <si>
    <t>2</t>
  </si>
  <si>
    <t xml:space="preserve">Žlab pozink. DN 20 </t>
  </si>
  <si>
    <t>722172332R00</t>
  </si>
  <si>
    <t xml:space="preserve">Potrubí z PPR   teplá, D 25/4,2 mm </t>
  </si>
  <si>
    <t>3</t>
  </si>
  <si>
    <t xml:space="preserve">Žlab pozink. DN 25 </t>
  </si>
  <si>
    <t>722172333R00</t>
  </si>
  <si>
    <t xml:space="preserve">Potrubí z PPR  teplá, D 32/5,4 mm </t>
  </si>
  <si>
    <t>4</t>
  </si>
  <si>
    <t xml:space="preserve">Žlab pozink. DN 32 </t>
  </si>
  <si>
    <t>722190401R00</t>
  </si>
  <si>
    <t xml:space="preserve">Vyvedení a upevnění výpustek DN 15 </t>
  </si>
  <si>
    <t>722190402R00</t>
  </si>
  <si>
    <t xml:space="preserve">Vyvedení a upevnění výpustek DN 20 </t>
  </si>
  <si>
    <t>722182001RT1</t>
  </si>
  <si>
    <t xml:space="preserve">Montáž izolačních skruží na potrubí přímé DN 25 </t>
  </si>
  <si>
    <t>5</t>
  </si>
  <si>
    <t xml:space="preserve">Izolace   20/6 </t>
  </si>
  <si>
    <t>722190224R00</t>
  </si>
  <si>
    <t xml:space="preserve">Přípojky vodovodní   DN 32 </t>
  </si>
  <si>
    <t>722229101R00</t>
  </si>
  <si>
    <t xml:space="preserve">Montáž vodovodních armatur,1závit, G 1/2 </t>
  </si>
  <si>
    <t>6</t>
  </si>
  <si>
    <t xml:space="preserve">Kohout uzav. 1/2"/3/8" </t>
  </si>
  <si>
    <t>ks</t>
  </si>
  <si>
    <t>7</t>
  </si>
  <si>
    <t xml:space="preserve">Hadička připojovací 1/2"x500 </t>
  </si>
  <si>
    <t>722239102R00</t>
  </si>
  <si>
    <t xml:space="preserve">Montáž vodovodních armatur 2závity, G 3/4 </t>
  </si>
  <si>
    <t>8</t>
  </si>
  <si>
    <t xml:space="preserve">Kohout uzavírací podomítkový 3/4" </t>
  </si>
  <si>
    <t>722239103R00</t>
  </si>
  <si>
    <t xml:space="preserve">Montáž vodovodních armatur 2závity, G 1 </t>
  </si>
  <si>
    <t>9</t>
  </si>
  <si>
    <t xml:space="preserve">Kohout kul. DN 25 </t>
  </si>
  <si>
    <t>722290226R00</t>
  </si>
  <si>
    <t xml:space="preserve">Zkouška tlaku potrubí do DN 50 </t>
  </si>
  <si>
    <t>722290234R00</t>
  </si>
  <si>
    <t xml:space="preserve">Proplach a dezinfekce vodovod.potrubí do DN 80 </t>
  </si>
  <si>
    <t>10</t>
  </si>
  <si>
    <t>725</t>
  </si>
  <si>
    <t>Zařizovací předměty</t>
  </si>
  <si>
    <t>725210821R00</t>
  </si>
  <si>
    <t xml:space="preserve">Demontáž umyvadel bez výtokových armatur </t>
  </si>
  <si>
    <t>725310823R00</t>
  </si>
  <si>
    <t xml:space="preserve">Demontáž dřezů 1dílných v kuchyňské sestavě </t>
  </si>
  <si>
    <t>725820801R00</t>
  </si>
  <si>
    <t xml:space="preserve">Demontáž baterie nástěnné do G 3/4 </t>
  </si>
  <si>
    <t>725119105R00</t>
  </si>
  <si>
    <t xml:space="preserve">Montáž splachovacích nádrží </t>
  </si>
  <si>
    <t>11</t>
  </si>
  <si>
    <t xml:space="preserve">Nádrž vysokopol. výlevka </t>
  </si>
  <si>
    <t>12</t>
  </si>
  <si>
    <t>Nádrž splach. nízkopol. WC, WC dět.</t>
  </si>
  <si>
    <t>725119205R00</t>
  </si>
  <si>
    <t xml:space="preserve">Montáž klozetových mís normálních </t>
  </si>
  <si>
    <t>13</t>
  </si>
  <si>
    <t xml:space="preserve">Klozetová mísa dětská </t>
  </si>
  <si>
    <t>14</t>
  </si>
  <si>
    <t xml:space="preserve">Klozetová mísa </t>
  </si>
  <si>
    <t>725219201R00</t>
  </si>
  <si>
    <t xml:space="preserve">Montáž umyvadel </t>
  </si>
  <si>
    <t>15</t>
  </si>
  <si>
    <t xml:space="preserve">Umývadlo dětské, sifin, uchycení </t>
  </si>
  <si>
    <t>16</t>
  </si>
  <si>
    <t xml:space="preserve">Umývadlo diturvit. 60 cm </t>
  </si>
  <si>
    <t>17</t>
  </si>
  <si>
    <t xml:space="preserve">Umývýtko rohové s otvorem </t>
  </si>
  <si>
    <t>725339101R00</t>
  </si>
  <si>
    <t xml:space="preserve">Montáž výlevky diturvitové, bez nádrže a armatur </t>
  </si>
  <si>
    <t>18</t>
  </si>
  <si>
    <t xml:space="preserve">Výlevka diturvitová </t>
  </si>
  <si>
    <t>725314290R00</t>
  </si>
  <si>
    <t xml:space="preserve">Příslušenství k dřezu v kuchyňské sestavě </t>
  </si>
  <si>
    <t>725829202R00</t>
  </si>
  <si>
    <t xml:space="preserve">Montáž baterie umyv.a dřezové nástěnné </t>
  </si>
  <si>
    <t>19</t>
  </si>
  <si>
    <t>Baterie umývadlová denní místnost</t>
  </si>
  <si>
    <t>20</t>
  </si>
  <si>
    <t xml:space="preserve">Baterie umývadlová, dřez </t>
  </si>
  <si>
    <t>21</t>
  </si>
  <si>
    <t xml:space="preserve">Baterie umývadlová, výlevka </t>
  </si>
  <si>
    <t>22</t>
  </si>
  <si>
    <t xml:space="preserve">Baterie umýv. stoj.- umývátko </t>
  </si>
  <si>
    <t>725829203R00</t>
  </si>
  <si>
    <t xml:space="preserve">Montáž baterie umyv.a dřezové nástěnné termost. </t>
  </si>
  <si>
    <t>23</t>
  </si>
  <si>
    <t xml:space="preserve">Baterie směšovací termostat. pro dětská umývadla </t>
  </si>
  <si>
    <t>725249102R00</t>
  </si>
  <si>
    <t xml:space="preserve">Montáž sprchových mís a vaniček </t>
  </si>
  <si>
    <t>725849202R00</t>
  </si>
  <si>
    <t xml:space="preserve">Montáž baterií sprchových termostatických </t>
  </si>
  <si>
    <t>24</t>
  </si>
  <si>
    <t xml:space="preserve">Baterie sprchová termostatická </t>
  </si>
  <si>
    <t>25</t>
  </si>
  <si>
    <t xml:space="preserve">Přepravné a přesuny hmot </t>
  </si>
  <si>
    <t>ZŠ Dolní Loučky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</si>
</sst>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1" fillId="0" borderId="0" xfId="1" applyFill="1"/>
    <xf numFmtId="0" fontId="3" fillId="0" borderId="0" xfId="1" applyFont="1" applyFill="1" applyAlignment="1">
      <alignment horizontal="centerContinuous"/>
    </xf>
    <xf numFmtId="0" fontId="4" fillId="0" borderId="0" xfId="1" applyFont="1" applyFill="1" applyAlignment="1">
      <alignment horizontal="centerContinuous"/>
    </xf>
    <xf numFmtId="0" fontId="4" fillId="0" borderId="0" xfId="1" applyFont="1" applyFill="1" applyAlignment="1">
      <alignment horizontal="right"/>
    </xf>
    <xf numFmtId="0" fontId="1" fillId="0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5" fillId="0" borderId="3" xfId="1" applyFont="1" applyFill="1" applyBorder="1"/>
    <xf numFmtId="0" fontId="1" fillId="0" borderId="3" xfId="1" applyFill="1" applyBorder="1"/>
    <xf numFmtId="0" fontId="6" fillId="0" borderId="3" xfId="1" applyFont="1" applyFill="1" applyBorder="1" applyAlignment="1">
      <alignment horizontal="right"/>
    </xf>
    <xf numFmtId="0" fontId="1" fillId="0" borderId="3" xfId="1" applyFill="1" applyBorder="1" applyAlignment="1">
      <alignment horizontal="left"/>
    </xf>
    <xf numFmtId="0" fontId="1" fillId="0" borderId="4" xfId="1" applyFill="1" applyBorder="1"/>
    <xf numFmtId="49" fontId="1" fillId="0" borderId="5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5" fillId="0" borderId="7" xfId="1" applyFont="1" applyFill="1" applyBorder="1"/>
    <xf numFmtId="0" fontId="1" fillId="0" borderId="7" xfId="1" applyFill="1" applyBorder="1"/>
    <xf numFmtId="0" fontId="1" fillId="0" borderId="7" xfId="1" applyFill="1" applyBorder="1" applyAlignment="1">
      <alignment horizontal="center" shrinkToFit="1"/>
    </xf>
    <xf numFmtId="0" fontId="1" fillId="0" borderId="8" xfId="1" applyFill="1" applyBorder="1" applyAlignment="1">
      <alignment horizontal="center" shrinkToFit="1"/>
    </xf>
    <xf numFmtId="0" fontId="6" fillId="0" borderId="0" xfId="1" applyFont="1" applyFill="1"/>
    <xf numFmtId="0" fontId="1" fillId="0" borderId="0" xfId="1" applyFont="1" applyFill="1"/>
    <xf numFmtId="0" fontId="1" fillId="0" borderId="0" xfId="1" applyFill="1" applyAlignment="1">
      <alignment horizontal="right"/>
    </xf>
    <xf numFmtId="0" fontId="1" fillId="0" borderId="0" xfId="1" applyFill="1" applyAlignment="1"/>
    <xf numFmtId="49" fontId="7" fillId="0" borderId="9" xfId="1" applyNumberFormat="1" applyFont="1" applyFill="1" applyBorder="1"/>
    <xf numFmtId="0" fontId="7" fillId="0" borderId="10" xfId="1" applyFont="1" applyFill="1" applyBorder="1" applyAlignment="1">
      <alignment horizontal="center"/>
    </xf>
    <xf numFmtId="0" fontId="7" fillId="0" borderId="10" xfId="1" applyNumberFormat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49" fontId="8" fillId="0" borderId="11" xfId="1" applyNumberFormat="1" applyFont="1" applyFill="1" applyBorder="1" applyAlignment="1">
      <alignment horizontal="left"/>
    </xf>
    <xf numFmtId="0" fontId="8" fillId="0" borderId="11" xfId="1" applyFont="1" applyFill="1" applyBorder="1"/>
    <xf numFmtId="0" fontId="1" fillId="0" borderId="11" xfId="1" applyFill="1" applyBorder="1" applyAlignment="1">
      <alignment horizontal="center"/>
    </xf>
    <xf numFmtId="0" fontId="1" fillId="0" borderId="11" xfId="1" applyNumberFormat="1" applyFill="1" applyBorder="1" applyAlignment="1">
      <alignment horizontal="right"/>
    </xf>
    <xf numFmtId="0" fontId="1" fillId="0" borderId="11" xfId="1" applyNumberFormat="1" applyFill="1" applyBorder="1"/>
    <xf numFmtId="0" fontId="1" fillId="0" borderId="0" xfId="1" applyNumberFormat="1"/>
    <xf numFmtId="0" fontId="9" fillId="0" borderId="0" xfId="1" applyFont="1"/>
    <xf numFmtId="0" fontId="10" fillId="0" borderId="11" xfId="1" applyFont="1" applyFill="1" applyBorder="1" applyAlignment="1">
      <alignment horizontal="center"/>
    </xf>
    <xf numFmtId="49" fontId="11" fillId="0" borderId="11" xfId="1" applyNumberFormat="1" applyFont="1" applyFill="1" applyBorder="1" applyAlignment="1">
      <alignment horizontal="left"/>
    </xf>
    <xf numFmtId="0" fontId="11" fillId="0" borderId="11" xfId="1" applyFont="1" applyFill="1" applyBorder="1" applyAlignment="1">
      <alignment wrapText="1"/>
    </xf>
    <xf numFmtId="49" fontId="12" fillId="0" borderId="11" xfId="1" applyNumberFormat="1" applyFont="1" applyFill="1" applyBorder="1" applyAlignment="1">
      <alignment horizontal="center" shrinkToFit="1"/>
    </xf>
    <xf numFmtId="4" fontId="12" fillId="0" borderId="11" xfId="1" applyNumberFormat="1" applyFont="1" applyFill="1" applyBorder="1" applyAlignment="1">
      <alignment horizontal="right"/>
    </xf>
    <xf numFmtId="4" fontId="12" fillId="0" borderId="11" xfId="1" applyNumberFormat="1" applyFont="1" applyFill="1" applyBorder="1"/>
    <xf numFmtId="0" fontId="1" fillId="0" borderId="12" xfId="1" applyFill="1" applyBorder="1" applyAlignment="1">
      <alignment horizontal="center"/>
    </xf>
    <xf numFmtId="49" fontId="5" fillId="0" borderId="12" xfId="1" applyNumberFormat="1" applyFont="1" applyFill="1" applyBorder="1" applyAlignment="1">
      <alignment horizontal="left"/>
    </xf>
    <xf numFmtId="0" fontId="5" fillId="0" borderId="12" xfId="1" applyFont="1" applyFill="1" applyBorder="1"/>
    <xf numFmtId="4" fontId="1" fillId="0" borderId="12" xfId="1" applyNumberFormat="1" applyFill="1" applyBorder="1" applyAlignment="1">
      <alignment horizontal="right"/>
    </xf>
    <xf numFmtId="4" fontId="8" fillId="0" borderId="12" xfId="1" applyNumberFormat="1" applyFont="1" applyFill="1" applyBorder="1"/>
    <xf numFmtId="3" fontId="1" fillId="0" borderId="0" xfId="1" applyNumberFormat="1"/>
    <xf numFmtId="0" fontId="1" fillId="0" borderId="0" xfId="1" applyBorder="1"/>
    <xf numFmtId="0" fontId="13" fillId="0" borderId="0" xfId="1" applyFont="1" applyAlignment="1"/>
    <xf numFmtId="0" fontId="1" fillId="0" borderId="0" xfId="1" applyAlignment="1">
      <alignment horizontal="right"/>
    </xf>
    <xf numFmtId="0" fontId="14" fillId="0" borderId="0" xfId="1" applyFont="1" applyBorder="1"/>
    <xf numFmtId="3" fontId="14" fillId="0" borderId="0" xfId="1" applyNumberFormat="1" applyFont="1" applyBorder="1" applyAlignment="1">
      <alignment horizontal="right"/>
    </xf>
    <xf numFmtId="4" fontId="14" fillId="0" borderId="0" xfId="1" applyNumberFormat="1" applyFont="1" applyBorder="1"/>
    <xf numFmtId="0" fontId="13" fillId="0" borderId="0" xfId="1" applyFont="1" applyBorder="1" applyAlignment="1"/>
    <xf numFmtId="0" fontId="1" fillId="0" borderId="0" xfId="1" applyBorder="1" applyAlignment="1">
      <alignment horizontal="right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lep&#253;%20rozpo&#269;et%20-%20Z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C4" t="str">
            <v>ZŠ Dolní Loučky</v>
          </cell>
        </row>
        <row r="6">
          <cell r="C6" t="str">
            <v>UNIVERS- ZŠ Dolní Loučky, předškoláci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53"/>
  <sheetViews>
    <sheetView tabSelected="1" workbookViewId="0">
      <selection activeCell="J15" sqref="J15"/>
    </sheetView>
  </sheetViews>
  <sheetFormatPr defaultRowHeight="12.75" x14ac:dyDescent="0.2"/>
  <cols>
    <col min="1" max="1" width="3.85546875" style="2" customWidth="1"/>
    <col min="2" max="2" width="12" style="2" customWidth="1"/>
    <col min="3" max="3" width="40.42578125" style="2" customWidth="1"/>
    <col min="4" max="4" width="5.5703125" style="2" customWidth="1"/>
    <col min="5" max="5" width="8.5703125" style="50" customWidth="1"/>
    <col min="6" max="6" width="9.85546875" style="2" customWidth="1"/>
    <col min="7" max="7" width="13.85546875" style="2" customWidth="1"/>
    <col min="8" max="256" width="9.140625" style="2"/>
    <col min="257" max="257" width="3.85546875" style="2" customWidth="1"/>
    <col min="258" max="258" width="12" style="2" customWidth="1"/>
    <col min="259" max="259" width="40.42578125" style="2" customWidth="1"/>
    <col min="260" max="260" width="5.5703125" style="2" customWidth="1"/>
    <col min="261" max="261" width="8.5703125" style="2" customWidth="1"/>
    <col min="262" max="262" width="9.85546875" style="2" customWidth="1"/>
    <col min="263" max="263" width="13.85546875" style="2" customWidth="1"/>
    <col min="264" max="512" width="9.140625" style="2"/>
    <col min="513" max="513" width="3.85546875" style="2" customWidth="1"/>
    <col min="514" max="514" width="12" style="2" customWidth="1"/>
    <col min="515" max="515" width="40.42578125" style="2" customWidth="1"/>
    <col min="516" max="516" width="5.5703125" style="2" customWidth="1"/>
    <col min="517" max="517" width="8.5703125" style="2" customWidth="1"/>
    <col min="518" max="518" width="9.85546875" style="2" customWidth="1"/>
    <col min="519" max="519" width="13.85546875" style="2" customWidth="1"/>
    <col min="520" max="768" width="9.140625" style="2"/>
    <col min="769" max="769" width="3.85546875" style="2" customWidth="1"/>
    <col min="770" max="770" width="12" style="2" customWidth="1"/>
    <col min="771" max="771" width="40.42578125" style="2" customWidth="1"/>
    <col min="772" max="772" width="5.5703125" style="2" customWidth="1"/>
    <col min="773" max="773" width="8.5703125" style="2" customWidth="1"/>
    <col min="774" max="774" width="9.85546875" style="2" customWidth="1"/>
    <col min="775" max="775" width="13.85546875" style="2" customWidth="1"/>
    <col min="776" max="1024" width="9.140625" style="2"/>
    <col min="1025" max="1025" width="3.85546875" style="2" customWidth="1"/>
    <col min="1026" max="1026" width="12" style="2" customWidth="1"/>
    <col min="1027" max="1027" width="40.42578125" style="2" customWidth="1"/>
    <col min="1028" max="1028" width="5.5703125" style="2" customWidth="1"/>
    <col min="1029" max="1029" width="8.5703125" style="2" customWidth="1"/>
    <col min="1030" max="1030" width="9.85546875" style="2" customWidth="1"/>
    <col min="1031" max="1031" width="13.85546875" style="2" customWidth="1"/>
    <col min="1032" max="1280" width="9.140625" style="2"/>
    <col min="1281" max="1281" width="3.85546875" style="2" customWidth="1"/>
    <col min="1282" max="1282" width="12" style="2" customWidth="1"/>
    <col min="1283" max="1283" width="40.42578125" style="2" customWidth="1"/>
    <col min="1284" max="1284" width="5.5703125" style="2" customWidth="1"/>
    <col min="1285" max="1285" width="8.5703125" style="2" customWidth="1"/>
    <col min="1286" max="1286" width="9.85546875" style="2" customWidth="1"/>
    <col min="1287" max="1287" width="13.85546875" style="2" customWidth="1"/>
    <col min="1288" max="1536" width="9.140625" style="2"/>
    <col min="1537" max="1537" width="3.85546875" style="2" customWidth="1"/>
    <col min="1538" max="1538" width="12" style="2" customWidth="1"/>
    <col min="1539" max="1539" width="40.42578125" style="2" customWidth="1"/>
    <col min="1540" max="1540" width="5.5703125" style="2" customWidth="1"/>
    <col min="1541" max="1541" width="8.5703125" style="2" customWidth="1"/>
    <col min="1542" max="1542" width="9.85546875" style="2" customWidth="1"/>
    <col min="1543" max="1543" width="13.85546875" style="2" customWidth="1"/>
    <col min="1544" max="1792" width="9.140625" style="2"/>
    <col min="1793" max="1793" width="3.85546875" style="2" customWidth="1"/>
    <col min="1794" max="1794" width="12" style="2" customWidth="1"/>
    <col min="1795" max="1795" width="40.42578125" style="2" customWidth="1"/>
    <col min="1796" max="1796" width="5.5703125" style="2" customWidth="1"/>
    <col min="1797" max="1797" width="8.5703125" style="2" customWidth="1"/>
    <col min="1798" max="1798" width="9.85546875" style="2" customWidth="1"/>
    <col min="1799" max="1799" width="13.85546875" style="2" customWidth="1"/>
    <col min="1800" max="2048" width="9.140625" style="2"/>
    <col min="2049" max="2049" width="3.85546875" style="2" customWidth="1"/>
    <col min="2050" max="2050" width="12" style="2" customWidth="1"/>
    <col min="2051" max="2051" width="40.42578125" style="2" customWidth="1"/>
    <col min="2052" max="2052" width="5.5703125" style="2" customWidth="1"/>
    <col min="2053" max="2053" width="8.5703125" style="2" customWidth="1"/>
    <col min="2054" max="2054" width="9.85546875" style="2" customWidth="1"/>
    <col min="2055" max="2055" width="13.85546875" style="2" customWidth="1"/>
    <col min="2056" max="2304" width="9.140625" style="2"/>
    <col min="2305" max="2305" width="3.85546875" style="2" customWidth="1"/>
    <col min="2306" max="2306" width="12" style="2" customWidth="1"/>
    <col min="2307" max="2307" width="40.42578125" style="2" customWidth="1"/>
    <col min="2308" max="2308" width="5.5703125" style="2" customWidth="1"/>
    <col min="2309" max="2309" width="8.5703125" style="2" customWidth="1"/>
    <col min="2310" max="2310" width="9.85546875" style="2" customWidth="1"/>
    <col min="2311" max="2311" width="13.85546875" style="2" customWidth="1"/>
    <col min="2312" max="2560" width="9.140625" style="2"/>
    <col min="2561" max="2561" width="3.85546875" style="2" customWidth="1"/>
    <col min="2562" max="2562" width="12" style="2" customWidth="1"/>
    <col min="2563" max="2563" width="40.42578125" style="2" customWidth="1"/>
    <col min="2564" max="2564" width="5.5703125" style="2" customWidth="1"/>
    <col min="2565" max="2565" width="8.5703125" style="2" customWidth="1"/>
    <col min="2566" max="2566" width="9.85546875" style="2" customWidth="1"/>
    <col min="2567" max="2567" width="13.85546875" style="2" customWidth="1"/>
    <col min="2568" max="2816" width="9.140625" style="2"/>
    <col min="2817" max="2817" width="3.85546875" style="2" customWidth="1"/>
    <col min="2818" max="2818" width="12" style="2" customWidth="1"/>
    <col min="2819" max="2819" width="40.42578125" style="2" customWidth="1"/>
    <col min="2820" max="2820" width="5.5703125" style="2" customWidth="1"/>
    <col min="2821" max="2821" width="8.5703125" style="2" customWidth="1"/>
    <col min="2822" max="2822" width="9.85546875" style="2" customWidth="1"/>
    <col min="2823" max="2823" width="13.85546875" style="2" customWidth="1"/>
    <col min="2824" max="3072" width="9.140625" style="2"/>
    <col min="3073" max="3073" width="3.85546875" style="2" customWidth="1"/>
    <col min="3074" max="3074" width="12" style="2" customWidth="1"/>
    <col min="3075" max="3075" width="40.42578125" style="2" customWidth="1"/>
    <col min="3076" max="3076" width="5.5703125" style="2" customWidth="1"/>
    <col min="3077" max="3077" width="8.5703125" style="2" customWidth="1"/>
    <col min="3078" max="3078" width="9.85546875" style="2" customWidth="1"/>
    <col min="3079" max="3079" width="13.85546875" style="2" customWidth="1"/>
    <col min="3080" max="3328" width="9.140625" style="2"/>
    <col min="3329" max="3329" width="3.85546875" style="2" customWidth="1"/>
    <col min="3330" max="3330" width="12" style="2" customWidth="1"/>
    <col min="3331" max="3331" width="40.42578125" style="2" customWidth="1"/>
    <col min="3332" max="3332" width="5.5703125" style="2" customWidth="1"/>
    <col min="3333" max="3333" width="8.5703125" style="2" customWidth="1"/>
    <col min="3334" max="3334" width="9.85546875" style="2" customWidth="1"/>
    <col min="3335" max="3335" width="13.85546875" style="2" customWidth="1"/>
    <col min="3336" max="3584" width="9.140625" style="2"/>
    <col min="3585" max="3585" width="3.85546875" style="2" customWidth="1"/>
    <col min="3586" max="3586" width="12" style="2" customWidth="1"/>
    <col min="3587" max="3587" width="40.42578125" style="2" customWidth="1"/>
    <col min="3588" max="3588" width="5.5703125" style="2" customWidth="1"/>
    <col min="3589" max="3589" width="8.5703125" style="2" customWidth="1"/>
    <col min="3590" max="3590" width="9.85546875" style="2" customWidth="1"/>
    <col min="3591" max="3591" width="13.85546875" style="2" customWidth="1"/>
    <col min="3592" max="3840" width="9.140625" style="2"/>
    <col min="3841" max="3841" width="3.85546875" style="2" customWidth="1"/>
    <col min="3842" max="3842" width="12" style="2" customWidth="1"/>
    <col min="3843" max="3843" width="40.42578125" style="2" customWidth="1"/>
    <col min="3844" max="3844" width="5.5703125" style="2" customWidth="1"/>
    <col min="3845" max="3845" width="8.5703125" style="2" customWidth="1"/>
    <col min="3846" max="3846" width="9.85546875" style="2" customWidth="1"/>
    <col min="3847" max="3847" width="13.85546875" style="2" customWidth="1"/>
    <col min="3848" max="4096" width="9.140625" style="2"/>
    <col min="4097" max="4097" width="3.85546875" style="2" customWidth="1"/>
    <col min="4098" max="4098" width="12" style="2" customWidth="1"/>
    <col min="4099" max="4099" width="40.42578125" style="2" customWidth="1"/>
    <col min="4100" max="4100" width="5.5703125" style="2" customWidth="1"/>
    <col min="4101" max="4101" width="8.5703125" style="2" customWidth="1"/>
    <col min="4102" max="4102" width="9.85546875" style="2" customWidth="1"/>
    <col min="4103" max="4103" width="13.85546875" style="2" customWidth="1"/>
    <col min="4104" max="4352" width="9.140625" style="2"/>
    <col min="4353" max="4353" width="3.85546875" style="2" customWidth="1"/>
    <col min="4354" max="4354" width="12" style="2" customWidth="1"/>
    <col min="4355" max="4355" width="40.42578125" style="2" customWidth="1"/>
    <col min="4356" max="4356" width="5.5703125" style="2" customWidth="1"/>
    <col min="4357" max="4357" width="8.5703125" style="2" customWidth="1"/>
    <col min="4358" max="4358" width="9.85546875" style="2" customWidth="1"/>
    <col min="4359" max="4359" width="13.85546875" style="2" customWidth="1"/>
    <col min="4360" max="4608" width="9.140625" style="2"/>
    <col min="4609" max="4609" width="3.85546875" style="2" customWidth="1"/>
    <col min="4610" max="4610" width="12" style="2" customWidth="1"/>
    <col min="4611" max="4611" width="40.42578125" style="2" customWidth="1"/>
    <col min="4612" max="4612" width="5.5703125" style="2" customWidth="1"/>
    <col min="4613" max="4613" width="8.5703125" style="2" customWidth="1"/>
    <col min="4614" max="4614" width="9.85546875" style="2" customWidth="1"/>
    <col min="4615" max="4615" width="13.85546875" style="2" customWidth="1"/>
    <col min="4616" max="4864" width="9.140625" style="2"/>
    <col min="4865" max="4865" width="3.85546875" style="2" customWidth="1"/>
    <col min="4866" max="4866" width="12" style="2" customWidth="1"/>
    <col min="4867" max="4867" width="40.42578125" style="2" customWidth="1"/>
    <col min="4868" max="4868" width="5.5703125" style="2" customWidth="1"/>
    <col min="4869" max="4869" width="8.5703125" style="2" customWidth="1"/>
    <col min="4870" max="4870" width="9.85546875" style="2" customWidth="1"/>
    <col min="4871" max="4871" width="13.85546875" style="2" customWidth="1"/>
    <col min="4872" max="5120" width="9.140625" style="2"/>
    <col min="5121" max="5121" width="3.85546875" style="2" customWidth="1"/>
    <col min="5122" max="5122" width="12" style="2" customWidth="1"/>
    <col min="5123" max="5123" width="40.42578125" style="2" customWidth="1"/>
    <col min="5124" max="5124" width="5.5703125" style="2" customWidth="1"/>
    <col min="5125" max="5125" width="8.5703125" style="2" customWidth="1"/>
    <col min="5126" max="5126" width="9.85546875" style="2" customWidth="1"/>
    <col min="5127" max="5127" width="13.85546875" style="2" customWidth="1"/>
    <col min="5128" max="5376" width="9.140625" style="2"/>
    <col min="5377" max="5377" width="3.85546875" style="2" customWidth="1"/>
    <col min="5378" max="5378" width="12" style="2" customWidth="1"/>
    <col min="5379" max="5379" width="40.42578125" style="2" customWidth="1"/>
    <col min="5380" max="5380" width="5.5703125" style="2" customWidth="1"/>
    <col min="5381" max="5381" width="8.5703125" style="2" customWidth="1"/>
    <col min="5382" max="5382" width="9.85546875" style="2" customWidth="1"/>
    <col min="5383" max="5383" width="13.85546875" style="2" customWidth="1"/>
    <col min="5384" max="5632" width="9.140625" style="2"/>
    <col min="5633" max="5633" width="3.85546875" style="2" customWidth="1"/>
    <col min="5634" max="5634" width="12" style="2" customWidth="1"/>
    <col min="5635" max="5635" width="40.42578125" style="2" customWidth="1"/>
    <col min="5636" max="5636" width="5.5703125" style="2" customWidth="1"/>
    <col min="5637" max="5637" width="8.5703125" style="2" customWidth="1"/>
    <col min="5638" max="5638" width="9.85546875" style="2" customWidth="1"/>
    <col min="5639" max="5639" width="13.85546875" style="2" customWidth="1"/>
    <col min="5640" max="5888" width="9.140625" style="2"/>
    <col min="5889" max="5889" width="3.85546875" style="2" customWidth="1"/>
    <col min="5890" max="5890" width="12" style="2" customWidth="1"/>
    <col min="5891" max="5891" width="40.42578125" style="2" customWidth="1"/>
    <col min="5892" max="5892" width="5.5703125" style="2" customWidth="1"/>
    <col min="5893" max="5893" width="8.5703125" style="2" customWidth="1"/>
    <col min="5894" max="5894" width="9.85546875" style="2" customWidth="1"/>
    <col min="5895" max="5895" width="13.85546875" style="2" customWidth="1"/>
    <col min="5896" max="6144" width="9.140625" style="2"/>
    <col min="6145" max="6145" width="3.85546875" style="2" customWidth="1"/>
    <col min="6146" max="6146" width="12" style="2" customWidth="1"/>
    <col min="6147" max="6147" width="40.42578125" style="2" customWidth="1"/>
    <col min="6148" max="6148" width="5.5703125" style="2" customWidth="1"/>
    <col min="6149" max="6149" width="8.5703125" style="2" customWidth="1"/>
    <col min="6150" max="6150" width="9.85546875" style="2" customWidth="1"/>
    <col min="6151" max="6151" width="13.85546875" style="2" customWidth="1"/>
    <col min="6152" max="6400" width="9.140625" style="2"/>
    <col min="6401" max="6401" width="3.85546875" style="2" customWidth="1"/>
    <col min="6402" max="6402" width="12" style="2" customWidth="1"/>
    <col min="6403" max="6403" width="40.42578125" style="2" customWidth="1"/>
    <col min="6404" max="6404" width="5.5703125" style="2" customWidth="1"/>
    <col min="6405" max="6405" width="8.5703125" style="2" customWidth="1"/>
    <col min="6406" max="6406" width="9.85546875" style="2" customWidth="1"/>
    <col min="6407" max="6407" width="13.85546875" style="2" customWidth="1"/>
    <col min="6408" max="6656" width="9.140625" style="2"/>
    <col min="6657" max="6657" width="3.85546875" style="2" customWidth="1"/>
    <col min="6658" max="6658" width="12" style="2" customWidth="1"/>
    <col min="6659" max="6659" width="40.42578125" style="2" customWidth="1"/>
    <col min="6660" max="6660" width="5.5703125" style="2" customWidth="1"/>
    <col min="6661" max="6661" width="8.5703125" style="2" customWidth="1"/>
    <col min="6662" max="6662" width="9.85546875" style="2" customWidth="1"/>
    <col min="6663" max="6663" width="13.85546875" style="2" customWidth="1"/>
    <col min="6664" max="6912" width="9.140625" style="2"/>
    <col min="6913" max="6913" width="3.85546875" style="2" customWidth="1"/>
    <col min="6914" max="6914" width="12" style="2" customWidth="1"/>
    <col min="6915" max="6915" width="40.42578125" style="2" customWidth="1"/>
    <col min="6916" max="6916" width="5.5703125" style="2" customWidth="1"/>
    <col min="6917" max="6917" width="8.5703125" style="2" customWidth="1"/>
    <col min="6918" max="6918" width="9.85546875" style="2" customWidth="1"/>
    <col min="6919" max="6919" width="13.85546875" style="2" customWidth="1"/>
    <col min="6920" max="7168" width="9.140625" style="2"/>
    <col min="7169" max="7169" width="3.85546875" style="2" customWidth="1"/>
    <col min="7170" max="7170" width="12" style="2" customWidth="1"/>
    <col min="7171" max="7171" width="40.42578125" style="2" customWidth="1"/>
    <col min="7172" max="7172" width="5.5703125" style="2" customWidth="1"/>
    <col min="7173" max="7173" width="8.5703125" style="2" customWidth="1"/>
    <col min="7174" max="7174" width="9.85546875" style="2" customWidth="1"/>
    <col min="7175" max="7175" width="13.85546875" style="2" customWidth="1"/>
    <col min="7176" max="7424" width="9.140625" style="2"/>
    <col min="7425" max="7425" width="3.85546875" style="2" customWidth="1"/>
    <col min="7426" max="7426" width="12" style="2" customWidth="1"/>
    <col min="7427" max="7427" width="40.42578125" style="2" customWidth="1"/>
    <col min="7428" max="7428" width="5.5703125" style="2" customWidth="1"/>
    <col min="7429" max="7429" width="8.5703125" style="2" customWidth="1"/>
    <col min="7430" max="7430" width="9.85546875" style="2" customWidth="1"/>
    <col min="7431" max="7431" width="13.85546875" style="2" customWidth="1"/>
    <col min="7432" max="7680" width="9.140625" style="2"/>
    <col min="7681" max="7681" width="3.85546875" style="2" customWidth="1"/>
    <col min="7682" max="7682" width="12" style="2" customWidth="1"/>
    <col min="7683" max="7683" width="40.42578125" style="2" customWidth="1"/>
    <col min="7684" max="7684" width="5.5703125" style="2" customWidth="1"/>
    <col min="7685" max="7685" width="8.5703125" style="2" customWidth="1"/>
    <col min="7686" max="7686" width="9.85546875" style="2" customWidth="1"/>
    <col min="7687" max="7687" width="13.85546875" style="2" customWidth="1"/>
    <col min="7688" max="7936" width="9.140625" style="2"/>
    <col min="7937" max="7937" width="3.85546875" style="2" customWidth="1"/>
    <col min="7938" max="7938" width="12" style="2" customWidth="1"/>
    <col min="7939" max="7939" width="40.42578125" style="2" customWidth="1"/>
    <col min="7940" max="7940" width="5.5703125" style="2" customWidth="1"/>
    <col min="7941" max="7941" width="8.5703125" style="2" customWidth="1"/>
    <col min="7942" max="7942" width="9.85546875" style="2" customWidth="1"/>
    <col min="7943" max="7943" width="13.85546875" style="2" customWidth="1"/>
    <col min="7944" max="8192" width="9.140625" style="2"/>
    <col min="8193" max="8193" width="3.85546875" style="2" customWidth="1"/>
    <col min="8194" max="8194" width="12" style="2" customWidth="1"/>
    <col min="8195" max="8195" width="40.42578125" style="2" customWidth="1"/>
    <col min="8196" max="8196" width="5.5703125" style="2" customWidth="1"/>
    <col min="8197" max="8197" width="8.5703125" style="2" customWidth="1"/>
    <col min="8198" max="8198" width="9.85546875" style="2" customWidth="1"/>
    <col min="8199" max="8199" width="13.85546875" style="2" customWidth="1"/>
    <col min="8200" max="8448" width="9.140625" style="2"/>
    <col min="8449" max="8449" width="3.85546875" style="2" customWidth="1"/>
    <col min="8450" max="8450" width="12" style="2" customWidth="1"/>
    <col min="8451" max="8451" width="40.42578125" style="2" customWidth="1"/>
    <col min="8452" max="8452" width="5.5703125" style="2" customWidth="1"/>
    <col min="8453" max="8453" width="8.5703125" style="2" customWidth="1"/>
    <col min="8454" max="8454" width="9.85546875" style="2" customWidth="1"/>
    <col min="8455" max="8455" width="13.85546875" style="2" customWidth="1"/>
    <col min="8456" max="8704" width="9.140625" style="2"/>
    <col min="8705" max="8705" width="3.85546875" style="2" customWidth="1"/>
    <col min="8706" max="8706" width="12" style="2" customWidth="1"/>
    <col min="8707" max="8707" width="40.42578125" style="2" customWidth="1"/>
    <col min="8708" max="8708" width="5.5703125" style="2" customWidth="1"/>
    <col min="8709" max="8709" width="8.5703125" style="2" customWidth="1"/>
    <col min="8710" max="8710" width="9.85546875" style="2" customWidth="1"/>
    <col min="8711" max="8711" width="13.85546875" style="2" customWidth="1"/>
    <col min="8712" max="8960" width="9.140625" style="2"/>
    <col min="8961" max="8961" width="3.85546875" style="2" customWidth="1"/>
    <col min="8962" max="8962" width="12" style="2" customWidth="1"/>
    <col min="8963" max="8963" width="40.42578125" style="2" customWidth="1"/>
    <col min="8964" max="8964" width="5.5703125" style="2" customWidth="1"/>
    <col min="8965" max="8965" width="8.5703125" style="2" customWidth="1"/>
    <col min="8966" max="8966" width="9.85546875" style="2" customWidth="1"/>
    <col min="8967" max="8967" width="13.85546875" style="2" customWidth="1"/>
    <col min="8968" max="9216" width="9.140625" style="2"/>
    <col min="9217" max="9217" width="3.85546875" style="2" customWidth="1"/>
    <col min="9218" max="9218" width="12" style="2" customWidth="1"/>
    <col min="9219" max="9219" width="40.42578125" style="2" customWidth="1"/>
    <col min="9220" max="9220" width="5.5703125" style="2" customWidth="1"/>
    <col min="9221" max="9221" width="8.5703125" style="2" customWidth="1"/>
    <col min="9222" max="9222" width="9.85546875" style="2" customWidth="1"/>
    <col min="9223" max="9223" width="13.85546875" style="2" customWidth="1"/>
    <col min="9224" max="9472" width="9.140625" style="2"/>
    <col min="9473" max="9473" width="3.85546875" style="2" customWidth="1"/>
    <col min="9474" max="9474" width="12" style="2" customWidth="1"/>
    <col min="9475" max="9475" width="40.42578125" style="2" customWidth="1"/>
    <col min="9476" max="9476" width="5.5703125" style="2" customWidth="1"/>
    <col min="9477" max="9477" width="8.5703125" style="2" customWidth="1"/>
    <col min="9478" max="9478" width="9.85546875" style="2" customWidth="1"/>
    <col min="9479" max="9479" width="13.85546875" style="2" customWidth="1"/>
    <col min="9480" max="9728" width="9.140625" style="2"/>
    <col min="9729" max="9729" width="3.85546875" style="2" customWidth="1"/>
    <col min="9730" max="9730" width="12" style="2" customWidth="1"/>
    <col min="9731" max="9731" width="40.42578125" style="2" customWidth="1"/>
    <col min="9732" max="9732" width="5.5703125" style="2" customWidth="1"/>
    <col min="9733" max="9733" width="8.5703125" style="2" customWidth="1"/>
    <col min="9734" max="9734" width="9.85546875" style="2" customWidth="1"/>
    <col min="9735" max="9735" width="13.85546875" style="2" customWidth="1"/>
    <col min="9736" max="9984" width="9.140625" style="2"/>
    <col min="9985" max="9985" width="3.85546875" style="2" customWidth="1"/>
    <col min="9986" max="9986" width="12" style="2" customWidth="1"/>
    <col min="9987" max="9987" width="40.42578125" style="2" customWidth="1"/>
    <col min="9988" max="9988" width="5.5703125" style="2" customWidth="1"/>
    <col min="9989" max="9989" width="8.5703125" style="2" customWidth="1"/>
    <col min="9990" max="9990" width="9.85546875" style="2" customWidth="1"/>
    <col min="9991" max="9991" width="13.85546875" style="2" customWidth="1"/>
    <col min="9992" max="10240" width="9.140625" style="2"/>
    <col min="10241" max="10241" width="3.85546875" style="2" customWidth="1"/>
    <col min="10242" max="10242" width="12" style="2" customWidth="1"/>
    <col min="10243" max="10243" width="40.42578125" style="2" customWidth="1"/>
    <col min="10244" max="10244" width="5.5703125" style="2" customWidth="1"/>
    <col min="10245" max="10245" width="8.5703125" style="2" customWidth="1"/>
    <col min="10246" max="10246" width="9.85546875" style="2" customWidth="1"/>
    <col min="10247" max="10247" width="13.85546875" style="2" customWidth="1"/>
    <col min="10248" max="10496" width="9.140625" style="2"/>
    <col min="10497" max="10497" width="3.85546875" style="2" customWidth="1"/>
    <col min="10498" max="10498" width="12" style="2" customWidth="1"/>
    <col min="10499" max="10499" width="40.42578125" style="2" customWidth="1"/>
    <col min="10500" max="10500" width="5.5703125" style="2" customWidth="1"/>
    <col min="10501" max="10501" width="8.5703125" style="2" customWidth="1"/>
    <col min="10502" max="10502" width="9.85546875" style="2" customWidth="1"/>
    <col min="10503" max="10503" width="13.85546875" style="2" customWidth="1"/>
    <col min="10504" max="10752" width="9.140625" style="2"/>
    <col min="10753" max="10753" width="3.85546875" style="2" customWidth="1"/>
    <col min="10754" max="10754" width="12" style="2" customWidth="1"/>
    <col min="10755" max="10755" width="40.42578125" style="2" customWidth="1"/>
    <col min="10756" max="10756" width="5.5703125" style="2" customWidth="1"/>
    <col min="10757" max="10757" width="8.5703125" style="2" customWidth="1"/>
    <col min="10758" max="10758" width="9.85546875" style="2" customWidth="1"/>
    <col min="10759" max="10759" width="13.85546875" style="2" customWidth="1"/>
    <col min="10760" max="11008" width="9.140625" style="2"/>
    <col min="11009" max="11009" width="3.85546875" style="2" customWidth="1"/>
    <col min="11010" max="11010" width="12" style="2" customWidth="1"/>
    <col min="11011" max="11011" width="40.42578125" style="2" customWidth="1"/>
    <col min="11012" max="11012" width="5.5703125" style="2" customWidth="1"/>
    <col min="11013" max="11013" width="8.5703125" style="2" customWidth="1"/>
    <col min="11014" max="11014" width="9.85546875" style="2" customWidth="1"/>
    <col min="11015" max="11015" width="13.85546875" style="2" customWidth="1"/>
    <col min="11016" max="11264" width="9.140625" style="2"/>
    <col min="11265" max="11265" width="3.85546875" style="2" customWidth="1"/>
    <col min="11266" max="11266" width="12" style="2" customWidth="1"/>
    <col min="11267" max="11267" width="40.42578125" style="2" customWidth="1"/>
    <col min="11268" max="11268" width="5.5703125" style="2" customWidth="1"/>
    <col min="11269" max="11269" width="8.5703125" style="2" customWidth="1"/>
    <col min="11270" max="11270" width="9.85546875" style="2" customWidth="1"/>
    <col min="11271" max="11271" width="13.85546875" style="2" customWidth="1"/>
    <col min="11272" max="11520" width="9.140625" style="2"/>
    <col min="11521" max="11521" width="3.85546875" style="2" customWidth="1"/>
    <col min="11522" max="11522" width="12" style="2" customWidth="1"/>
    <col min="11523" max="11523" width="40.42578125" style="2" customWidth="1"/>
    <col min="11524" max="11524" width="5.5703125" style="2" customWidth="1"/>
    <col min="11525" max="11525" width="8.5703125" style="2" customWidth="1"/>
    <col min="11526" max="11526" width="9.85546875" style="2" customWidth="1"/>
    <col min="11527" max="11527" width="13.85546875" style="2" customWidth="1"/>
    <col min="11528" max="11776" width="9.140625" style="2"/>
    <col min="11777" max="11777" width="3.85546875" style="2" customWidth="1"/>
    <col min="11778" max="11778" width="12" style="2" customWidth="1"/>
    <col min="11779" max="11779" width="40.42578125" style="2" customWidth="1"/>
    <col min="11780" max="11780" width="5.5703125" style="2" customWidth="1"/>
    <col min="11781" max="11781" width="8.5703125" style="2" customWidth="1"/>
    <col min="11782" max="11782" width="9.85546875" style="2" customWidth="1"/>
    <col min="11783" max="11783" width="13.85546875" style="2" customWidth="1"/>
    <col min="11784" max="12032" width="9.140625" style="2"/>
    <col min="12033" max="12033" width="3.85546875" style="2" customWidth="1"/>
    <col min="12034" max="12034" width="12" style="2" customWidth="1"/>
    <col min="12035" max="12035" width="40.42578125" style="2" customWidth="1"/>
    <col min="12036" max="12036" width="5.5703125" style="2" customWidth="1"/>
    <col min="12037" max="12037" width="8.5703125" style="2" customWidth="1"/>
    <col min="12038" max="12038" width="9.85546875" style="2" customWidth="1"/>
    <col min="12039" max="12039" width="13.85546875" style="2" customWidth="1"/>
    <col min="12040" max="12288" width="9.140625" style="2"/>
    <col min="12289" max="12289" width="3.85546875" style="2" customWidth="1"/>
    <col min="12290" max="12290" width="12" style="2" customWidth="1"/>
    <col min="12291" max="12291" width="40.42578125" style="2" customWidth="1"/>
    <col min="12292" max="12292" width="5.5703125" style="2" customWidth="1"/>
    <col min="12293" max="12293" width="8.5703125" style="2" customWidth="1"/>
    <col min="12294" max="12294" width="9.85546875" style="2" customWidth="1"/>
    <col min="12295" max="12295" width="13.85546875" style="2" customWidth="1"/>
    <col min="12296" max="12544" width="9.140625" style="2"/>
    <col min="12545" max="12545" width="3.85546875" style="2" customWidth="1"/>
    <col min="12546" max="12546" width="12" style="2" customWidth="1"/>
    <col min="12547" max="12547" width="40.42578125" style="2" customWidth="1"/>
    <col min="12548" max="12548" width="5.5703125" style="2" customWidth="1"/>
    <col min="12549" max="12549" width="8.5703125" style="2" customWidth="1"/>
    <col min="12550" max="12550" width="9.85546875" style="2" customWidth="1"/>
    <col min="12551" max="12551" width="13.85546875" style="2" customWidth="1"/>
    <col min="12552" max="12800" width="9.140625" style="2"/>
    <col min="12801" max="12801" width="3.85546875" style="2" customWidth="1"/>
    <col min="12802" max="12802" width="12" style="2" customWidth="1"/>
    <col min="12803" max="12803" width="40.42578125" style="2" customWidth="1"/>
    <col min="12804" max="12804" width="5.5703125" style="2" customWidth="1"/>
    <col min="12805" max="12805" width="8.5703125" style="2" customWidth="1"/>
    <col min="12806" max="12806" width="9.85546875" style="2" customWidth="1"/>
    <col min="12807" max="12807" width="13.85546875" style="2" customWidth="1"/>
    <col min="12808" max="13056" width="9.140625" style="2"/>
    <col min="13057" max="13057" width="3.85546875" style="2" customWidth="1"/>
    <col min="13058" max="13058" width="12" style="2" customWidth="1"/>
    <col min="13059" max="13059" width="40.42578125" style="2" customWidth="1"/>
    <col min="13060" max="13060" width="5.5703125" style="2" customWidth="1"/>
    <col min="13061" max="13061" width="8.5703125" style="2" customWidth="1"/>
    <col min="13062" max="13062" width="9.85546875" style="2" customWidth="1"/>
    <col min="13063" max="13063" width="13.85546875" style="2" customWidth="1"/>
    <col min="13064" max="13312" width="9.140625" style="2"/>
    <col min="13313" max="13313" width="3.85546875" style="2" customWidth="1"/>
    <col min="13314" max="13314" width="12" style="2" customWidth="1"/>
    <col min="13315" max="13315" width="40.42578125" style="2" customWidth="1"/>
    <col min="13316" max="13316" width="5.5703125" style="2" customWidth="1"/>
    <col min="13317" max="13317" width="8.5703125" style="2" customWidth="1"/>
    <col min="13318" max="13318" width="9.85546875" style="2" customWidth="1"/>
    <col min="13319" max="13319" width="13.85546875" style="2" customWidth="1"/>
    <col min="13320" max="13568" width="9.140625" style="2"/>
    <col min="13569" max="13569" width="3.85546875" style="2" customWidth="1"/>
    <col min="13570" max="13570" width="12" style="2" customWidth="1"/>
    <col min="13571" max="13571" width="40.42578125" style="2" customWidth="1"/>
    <col min="13572" max="13572" width="5.5703125" style="2" customWidth="1"/>
    <col min="13573" max="13573" width="8.5703125" style="2" customWidth="1"/>
    <col min="13574" max="13574" width="9.85546875" style="2" customWidth="1"/>
    <col min="13575" max="13575" width="13.85546875" style="2" customWidth="1"/>
    <col min="13576" max="13824" width="9.140625" style="2"/>
    <col min="13825" max="13825" width="3.85546875" style="2" customWidth="1"/>
    <col min="13826" max="13826" width="12" style="2" customWidth="1"/>
    <col min="13827" max="13827" width="40.42578125" style="2" customWidth="1"/>
    <col min="13828" max="13828" width="5.5703125" style="2" customWidth="1"/>
    <col min="13829" max="13829" width="8.5703125" style="2" customWidth="1"/>
    <col min="13830" max="13830" width="9.85546875" style="2" customWidth="1"/>
    <col min="13831" max="13831" width="13.85546875" style="2" customWidth="1"/>
    <col min="13832" max="14080" width="9.140625" style="2"/>
    <col min="14081" max="14081" width="3.85546875" style="2" customWidth="1"/>
    <col min="14082" max="14082" width="12" style="2" customWidth="1"/>
    <col min="14083" max="14083" width="40.42578125" style="2" customWidth="1"/>
    <col min="14084" max="14084" width="5.5703125" style="2" customWidth="1"/>
    <col min="14085" max="14085" width="8.5703125" style="2" customWidth="1"/>
    <col min="14086" max="14086" width="9.85546875" style="2" customWidth="1"/>
    <col min="14087" max="14087" width="13.85546875" style="2" customWidth="1"/>
    <col min="14088" max="14336" width="9.140625" style="2"/>
    <col min="14337" max="14337" width="3.85546875" style="2" customWidth="1"/>
    <col min="14338" max="14338" width="12" style="2" customWidth="1"/>
    <col min="14339" max="14339" width="40.42578125" style="2" customWidth="1"/>
    <col min="14340" max="14340" width="5.5703125" style="2" customWidth="1"/>
    <col min="14341" max="14341" width="8.5703125" style="2" customWidth="1"/>
    <col min="14342" max="14342" width="9.85546875" style="2" customWidth="1"/>
    <col min="14343" max="14343" width="13.85546875" style="2" customWidth="1"/>
    <col min="14344" max="14592" width="9.140625" style="2"/>
    <col min="14593" max="14593" width="3.85546875" style="2" customWidth="1"/>
    <col min="14594" max="14594" width="12" style="2" customWidth="1"/>
    <col min="14595" max="14595" width="40.42578125" style="2" customWidth="1"/>
    <col min="14596" max="14596" width="5.5703125" style="2" customWidth="1"/>
    <col min="14597" max="14597" width="8.5703125" style="2" customWidth="1"/>
    <col min="14598" max="14598" width="9.85546875" style="2" customWidth="1"/>
    <col min="14599" max="14599" width="13.85546875" style="2" customWidth="1"/>
    <col min="14600" max="14848" width="9.140625" style="2"/>
    <col min="14849" max="14849" width="3.85546875" style="2" customWidth="1"/>
    <col min="14850" max="14850" width="12" style="2" customWidth="1"/>
    <col min="14851" max="14851" width="40.42578125" style="2" customWidth="1"/>
    <col min="14852" max="14852" width="5.5703125" style="2" customWidth="1"/>
    <col min="14853" max="14853" width="8.5703125" style="2" customWidth="1"/>
    <col min="14854" max="14854" width="9.85546875" style="2" customWidth="1"/>
    <col min="14855" max="14855" width="13.85546875" style="2" customWidth="1"/>
    <col min="14856" max="15104" width="9.140625" style="2"/>
    <col min="15105" max="15105" width="3.85546875" style="2" customWidth="1"/>
    <col min="15106" max="15106" width="12" style="2" customWidth="1"/>
    <col min="15107" max="15107" width="40.42578125" style="2" customWidth="1"/>
    <col min="15108" max="15108" width="5.5703125" style="2" customWidth="1"/>
    <col min="15109" max="15109" width="8.5703125" style="2" customWidth="1"/>
    <col min="15110" max="15110" width="9.85546875" style="2" customWidth="1"/>
    <col min="15111" max="15111" width="13.85546875" style="2" customWidth="1"/>
    <col min="15112" max="15360" width="9.140625" style="2"/>
    <col min="15361" max="15361" width="3.85546875" style="2" customWidth="1"/>
    <col min="15362" max="15362" width="12" style="2" customWidth="1"/>
    <col min="15363" max="15363" width="40.42578125" style="2" customWidth="1"/>
    <col min="15364" max="15364" width="5.5703125" style="2" customWidth="1"/>
    <col min="15365" max="15365" width="8.5703125" style="2" customWidth="1"/>
    <col min="15366" max="15366" width="9.85546875" style="2" customWidth="1"/>
    <col min="15367" max="15367" width="13.85546875" style="2" customWidth="1"/>
    <col min="15368" max="15616" width="9.140625" style="2"/>
    <col min="15617" max="15617" width="3.85546875" style="2" customWidth="1"/>
    <col min="15618" max="15618" width="12" style="2" customWidth="1"/>
    <col min="15619" max="15619" width="40.42578125" style="2" customWidth="1"/>
    <col min="15620" max="15620" width="5.5703125" style="2" customWidth="1"/>
    <col min="15621" max="15621" width="8.5703125" style="2" customWidth="1"/>
    <col min="15622" max="15622" width="9.85546875" style="2" customWidth="1"/>
    <col min="15623" max="15623" width="13.85546875" style="2" customWidth="1"/>
    <col min="15624" max="15872" width="9.140625" style="2"/>
    <col min="15873" max="15873" width="3.85546875" style="2" customWidth="1"/>
    <col min="15874" max="15874" width="12" style="2" customWidth="1"/>
    <col min="15875" max="15875" width="40.42578125" style="2" customWidth="1"/>
    <col min="15876" max="15876" width="5.5703125" style="2" customWidth="1"/>
    <col min="15877" max="15877" width="8.5703125" style="2" customWidth="1"/>
    <col min="15878" max="15878" width="9.85546875" style="2" customWidth="1"/>
    <col min="15879" max="15879" width="13.85546875" style="2" customWidth="1"/>
    <col min="15880" max="16128" width="9.140625" style="2"/>
    <col min="16129" max="16129" width="3.85546875" style="2" customWidth="1"/>
    <col min="16130" max="16130" width="12" style="2" customWidth="1"/>
    <col min="16131" max="16131" width="40.42578125" style="2" customWidth="1"/>
    <col min="16132" max="16132" width="5.5703125" style="2" customWidth="1"/>
    <col min="16133" max="16133" width="8.5703125" style="2" customWidth="1"/>
    <col min="16134" max="16134" width="9.85546875" style="2" customWidth="1"/>
    <col min="16135" max="16135" width="13.85546875" style="2" customWidth="1"/>
    <col min="16136" max="16384" width="9.140625" style="2"/>
  </cols>
  <sheetData>
    <row r="1" spans="1:104" ht="15.75" x14ac:dyDescent="0.25">
      <c r="A1" s="1" t="s">
        <v>0</v>
      </c>
      <c r="B1" s="1"/>
      <c r="C1" s="1"/>
      <c r="D1" s="1"/>
      <c r="E1" s="1"/>
      <c r="F1" s="1"/>
      <c r="G1" s="1"/>
    </row>
    <row r="2" spans="1:104" ht="13.5" thickBot="1" x14ac:dyDescent="0.25">
      <c r="A2" s="3"/>
      <c r="B2" s="4"/>
      <c r="C2" s="5"/>
      <c r="D2" s="5"/>
      <c r="E2" s="6"/>
      <c r="F2" s="5"/>
      <c r="G2" s="5"/>
    </row>
    <row r="3" spans="1:104" ht="13.5" thickTop="1" x14ac:dyDescent="0.2">
      <c r="A3" s="7" t="s">
        <v>1</v>
      </c>
      <c r="B3" s="8"/>
      <c r="C3" s="9" t="s">
        <v>158</v>
      </c>
      <c r="D3" s="10"/>
      <c r="E3" s="11"/>
      <c r="F3" s="12">
        <f>[1]Rekapitulace!H1</f>
        <v>0</v>
      </c>
      <c r="G3" s="13"/>
    </row>
    <row r="4" spans="1:104" ht="13.5" thickBot="1" x14ac:dyDescent="0.25">
      <c r="A4" s="14" t="s">
        <v>2</v>
      </c>
      <c r="B4" s="15"/>
      <c r="C4" s="16"/>
      <c r="D4" s="17"/>
      <c r="E4" s="18"/>
      <c r="F4" s="18"/>
      <c r="G4" s="19"/>
    </row>
    <row r="5" spans="1:104" ht="13.5" thickTop="1" x14ac:dyDescent="0.2">
      <c r="A5" s="20"/>
      <c r="B5" s="21"/>
      <c r="C5" s="21"/>
      <c r="D5" s="3"/>
      <c r="E5" s="22"/>
      <c r="F5" s="3"/>
      <c r="G5" s="23"/>
    </row>
    <row r="6" spans="1:104" x14ac:dyDescent="0.2">
      <c r="A6" s="24" t="s">
        <v>3</v>
      </c>
      <c r="B6" s="25" t="s">
        <v>4</v>
      </c>
      <c r="C6" s="25" t="s">
        <v>5</v>
      </c>
      <c r="D6" s="25" t="s">
        <v>6</v>
      </c>
      <c r="E6" s="26" t="s">
        <v>7</v>
      </c>
      <c r="F6" s="25" t="s">
        <v>8</v>
      </c>
      <c r="G6" s="27" t="s">
        <v>9</v>
      </c>
    </row>
    <row r="7" spans="1:104" x14ac:dyDescent="0.2">
      <c r="A7" s="28" t="s">
        <v>10</v>
      </c>
      <c r="B7" s="29" t="s">
        <v>11</v>
      </c>
      <c r="C7" s="30" t="s">
        <v>12</v>
      </c>
      <c r="D7" s="31"/>
      <c r="E7" s="32"/>
      <c r="F7" s="32"/>
      <c r="G7" s="33"/>
      <c r="H7" s="34"/>
      <c r="I7" s="34"/>
      <c r="O7" s="35">
        <v>1</v>
      </c>
    </row>
    <row r="8" spans="1:104" x14ac:dyDescent="0.2">
      <c r="A8" s="36">
        <v>1</v>
      </c>
      <c r="B8" s="37" t="s">
        <v>13</v>
      </c>
      <c r="C8" s="38" t="s">
        <v>14</v>
      </c>
      <c r="D8" s="39" t="s">
        <v>15</v>
      </c>
      <c r="E8" s="40">
        <v>12</v>
      </c>
      <c r="F8" s="40">
        <v>0</v>
      </c>
      <c r="G8" s="41">
        <f t="shared" ref="G8:G23" si="0">E8*F8</f>
        <v>0</v>
      </c>
      <c r="O8" s="35">
        <v>2</v>
      </c>
      <c r="AA8" s="2">
        <v>12</v>
      </c>
      <c r="AB8" s="2">
        <v>7</v>
      </c>
      <c r="AC8" s="2">
        <v>1</v>
      </c>
      <c r="AZ8" s="2">
        <v>2</v>
      </c>
      <c r="BA8" s="2">
        <f t="shared" ref="BA8:BA23" si="1">IF(AZ8=1,G8,0)</f>
        <v>0</v>
      </c>
      <c r="BB8" s="2">
        <f t="shared" ref="BB8:BB23" si="2">IF(AZ8=2,G8,0)</f>
        <v>0</v>
      </c>
      <c r="BC8" s="2">
        <f t="shared" ref="BC8:BC23" si="3">IF(AZ8=3,G8,0)</f>
        <v>0</v>
      </c>
      <c r="BD8" s="2">
        <f t="shared" ref="BD8:BD23" si="4">IF(AZ8=4,G8,0)</f>
        <v>0</v>
      </c>
      <c r="BE8" s="2">
        <f t="shared" ref="BE8:BE23" si="5">IF(AZ8=5,G8,0)</f>
        <v>0</v>
      </c>
      <c r="CZ8" s="2">
        <v>0</v>
      </c>
    </row>
    <row r="9" spans="1:104" x14ac:dyDescent="0.2">
      <c r="A9" s="36">
        <v>2</v>
      </c>
      <c r="B9" s="37" t="s">
        <v>16</v>
      </c>
      <c r="C9" s="38" t="s">
        <v>17</v>
      </c>
      <c r="D9" s="39" t="s">
        <v>18</v>
      </c>
      <c r="E9" s="40">
        <v>4</v>
      </c>
      <c r="F9" s="40">
        <v>0</v>
      </c>
      <c r="G9" s="41">
        <f t="shared" si="0"/>
        <v>0</v>
      </c>
      <c r="O9" s="35">
        <v>2</v>
      </c>
      <c r="AA9" s="2">
        <v>12</v>
      </c>
      <c r="AB9" s="2">
        <v>7</v>
      </c>
      <c r="AC9" s="2">
        <v>2</v>
      </c>
      <c r="AZ9" s="2">
        <v>2</v>
      </c>
      <c r="BA9" s="2">
        <f t="shared" si="1"/>
        <v>0</v>
      </c>
      <c r="BB9" s="2">
        <f t="shared" si="2"/>
        <v>0</v>
      </c>
      <c r="BC9" s="2">
        <f t="shared" si="3"/>
        <v>0</v>
      </c>
      <c r="BD9" s="2">
        <f t="shared" si="4"/>
        <v>0</v>
      </c>
      <c r="BE9" s="2">
        <f t="shared" si="5"/>
        <v>0</v>
      </c>
      <c r="CZ9" s="2">
        <v>0</v>
      </c>
    </row>
    <row r="10" spans="1:104" x14ac:dyDescent="0.2">
      <c r="A10" s="36">
        <v>3</v>
      </c>
      <c r="B10" s="37" t="s">
        <v>19</v>
      </c>
      <c r="C10" s="38" t="s">
        <v>20</v>
      </c>
      <c r="D10" s="39" t="s">
        <v>18</v>
      </c>
      <c r="E10" s="40">
        <v>1</v>
      </c>
      <c r="F10" s="40">
        <v>0</v>
      </c>
      <c r="G10" s="41">
        <f t="shared" si="0"/>
        <v>0</v>
      </c>
      <c r="O10" s="35">
        <v>2</v>
      </c>
      <c r="AA10" s="2">
        <v>12</v>
      </c>
      <c r="AB10" s="2">
        <v>7</v>
      </c>
      <c r="AC10" s="2">
        <v>3</v>
      </c>
      <c r="AZ10" s="2">
        <v>2</v>
      </c>
      <c r="BA10" s="2">
        <f t="shared" si="1"/>
        <v>0</v>
      </c>
      <c r="BB10" s="2">
        <f t="shared" si="2"/>
        <v>0</v>
      </c>
      <c r="BC10" s="2">
        <f t="shared" si="3"/>
        <v>0</v>
      </c>
      <c r="BD10" s="2">
        <f t="shared" si="4"/>
        <v>0</v>
      </c>
      <c r="BE10" s="2">
        <f t="shared" si="5"/>
        <v>0</v>
      </c>
      <c r="CZ10" s="2">
        <v>3.3320000000000002E-2</v>
      </c>
    </row>
    <row r="11" spans="1:104" x14ac:dyDescent="0.2">
      <c r="A11" s="36">
        <v>4</v>
      </c>
      <c r="B11" s="37" t="s">
        <v>21</v>
      </c>
      <c r="C11" s="38" t="s">
        <v>22</v>
      </c>
      <c r="D11" s="39" t="s">
        <v>18</v>
      </c>
      <c r="E11" s="40">
        <v>1</v>
      </c>
      <c r="F11" s="40">
        <v>0</v>
      </c>
      <c r="G11" s="41">
        <f t="shared" si="0"/>
        <v>0</v>
      </c>
      <c r="O11" s="35">
        <v>2</v>
      </c>
      <c r="AA11" s="2">
        <v>12</v>
      </c>
      <c r="AB11" s="2">
        <v>7</v>
      </c>
      <c r="AC11" s="2">
        <v>4</v>
      </c>
      <c r="AZ11" s="2">
        <v>2</v>
      </c>
      <c r="BA11" s="2">
        <f t="shared" si="1"/>
        <v>0</v>
      </c>
      <c r="BB11" s="2">
        <f t="shared" si="2"/>
        <v>0</v>
      </c>
      <c r="BC11" s="2">
        <f t="shared" si="3"/>
        <v>0</v>
      </c>
      <c r="BD11" s="2">
        <f t="shared" si="4"/>
        <v>0</v>
      </c>
      <c r="BE11" s="2">
        <f t="shared" si="5"/>
        <v>0</v>
      </c>
      <c r="CZ11" s="2">
        <v>7.6099999999999996E-3</v>
      </c>
    </row>
    <row r="12" spans="1:104" x14ac:dyDescent="0.2">
      <c r="A12" s="36">
        <v>5</v>
      </c>
      <c r="B12" s="37" t="s">
        <v>23</v>
      </c>
      <c r="C12" s="38" t="s">
        <v>24</v>
      </c>
      <c r="D12" s="39" t="s">
        <v>15</v>
      </c>
      <c r="E12" s="40">
        <v>6</v>
      </c>
      <c r="F12" s="40">
        <v>0</v>
      </c>
      <c r="G12" s="41">
        <f t="shared" si="0"/>
        <v>0</v>
      </c>
      <c r="O12" s="35">
        <v>2</v>
      </c>
      <c r="AA12" s="2">
        <v>12</v>
      </c>
      <c r="AB12" s="2">
        <v>7</v>
      </c>
      <c r="AC12" s="2">
        <v>5</v>
      </c>
      <c r="AZ12" s="2">
        <v>2</v>
      </c>
      <c r="BA12" s="2">
        <f t="shared" si="1"/>
        <v>0</v>
      </c>
      <c r="BB12" s="2">
        <f t="shared" si="2"/>
        <v>0</v>
      </c>
      <c r="BC12" s="2">
        <f t="shared" si="3"/>
        <v>0</v>
      </c>
      <c r="BD12" s="2">
        <f t="shared" si="4"/>
        <v>0</v>
      </c>
      <c r="BE12" s="2">
        <f t="shared" si="5"/>
        <v>0</v>
      </c>
      <c r="CZ12" s="2">
        <v>3.8000000000000002E-4</v>
      </c>
    </row>
    <row r="13" spans="1:104" x14ac:dyDescent="0.2">
      <c r="A13" s="36">
        <v>6</v>
      </c>
      <c r="B13" s="37" t="s">
        <v>25</v>
      </c>
      <c r="C13" s="38" t="s">
        <v>26</v>
      </c>
      <c r="D13" s="39" t="s">
        <v>15</v>
      </c>
      <c r="E13" s="40">
        <v>14</v>
      </c>
      <c r="F13" s="40">
        <v>0</v>
      </c>
      <c r="G13" s="41">
        <f t="shared" si="0"/>
        <v>0</v>
      </c>
      <c r="O13" s="35">
        <v>2</v>
      </c>
      <c r="AA13" s="2">
        <v>12</v>
      </c>
      <c r="AB13" s="2">
        <v>7</v>
      </c>
      <c r="AC13" s="2">
        <v>6</v>
      </c>
      <c r="AZ13" s="2">
        <v>2</v>
      </c>
      <c r="BA13" s="2">
        <f t="shared" si="1"/>
        <v>0</v>
      </c>
      <c r="BB13" s="2">
        <f t="shared" si="2"/>
        <v>0</v>
      </c>
      <c r="BC13" s="2">
        <f t="shared" si="3"/>
        <v>0</v>
      </c>
      <c r="BD13" s="2">
        <f t="shared" si="4"/>
        <v>0</v>
      </c>
      <c r="BE13" s="2">
        <f t="shared" si="5"/>
        <v>0</v>
      </c>
      <c r="CZ13" s="2">
        <v>4.6999999999999999E-4</v>
      </c>
    </row>
    <row r="14" spans="1:104" x14ac:dyDescent="0.2">
      <c r="A14" s="36">
        <v>7</v>
      </c>
      <c r="B14" s="37" t="s">
        <v>27</v>
      </c>
      <c r="C14" s="38" t="s">
        <v>28</v>
      </c>
      <c r="D14" s="39" t="s">
        <v>15</v>
      </c>
      <c r="E14" s="40">
        <v>18</v>
      </c>
      <c r="F14" s="40">
        <v>0</v>
      </c>
      <c r="G14" s="41">
        <f t="shared" si="0"/>
        <v>0</v>
      </c>
      <c r="O14" s="35">
        <v>2</v>
      </c>
      <c r="AA14" s="2">
        <v>12</v>
      </c>
      <c r="AB14" s="2">
        <v>7</v>
      </c>
      <c r="AC14" s="2">
        <v>7</v>
      </c>
      <c r="AZ14" s="2">
        <v>2</v>
      </c>
      <c r="BA14" s="2">
        <f t="shared" si="1"/>
        <v>0</v>
      </c>
      <c r="BB14" s="2">
        <f t="shared" si="2"/>
        <v>0</v>
      </c>
      <c r="BC14" s="2">
        <f t="shared" si="3"/>
        <v>0</v>
      </c>
      <c r="BD14" s="2">
        <f t="shared" si="4"/>
        <v>0</v>
      </c>
      <c r="BE14" s="2">
        <f t="shared" si="5"/>
        <v>0</v>
      </c>
      <c r="CZ14" s="2">
        <v>6.9999999999999999E-4</v>
      </c>
    </row>
    <row r="15" spans="1:104" x14ac:dyDescent="0.2">
      <c r="A15" s="36">
        <v>8</v>
      </c>
      <c r="B15" s="37" t="s">
        <v>29</v>
      </c>
      <c r="C15" s="38" t="s">
        <v>30</v>
      </c>
      <c r="D15" s="39" t="s">
        <v>15</v>
      </c>
      <c r="E15" s="40">
        <v>20</v>
      </c>
      <c r="F15" s="40">
        <v>0</v>
      </c>
      <c r="G15" s="41">
        <f t="shared" si="0"/>
        <v>0</v>
      </c>
      <c r="O15" s="35">
        <v>2</v>
      </c>
      <c r="AA15" s="2">
        <v>12</v>
      </c>
      <c r="AB15" s="2">
        <v>7</v>
      </c>
      <c r="AC15" s="2">
        <v>8</v>
      </c>
      <c r="AZ15" s="2">
        <v>2</v>
      </c>
      <c r="BA15" s="2">
        <f t="shared" si="1"/>
        <v>0</v>
      </c>
      <c r="BB15" s="2">
        <f t="shared" si="2"/>
        <v>0</v>
      </c>
      <c r="BC15" s="2">
        <f t="shared" si="3"/>
        <v>0</v>
      </c>
      <c r="BD15" s="2">
        <f t="shared" si="4"/>
        <v>0</v>
      </c>
      <c r="BE15" s="2">
        <f t="shared" si="5"/>
        <v>0</v>
      </c>
      <c r="CZ15" s="2">
        <v>1.5100000000000001E-3</v>
      </c>
    </row>
    <row r="16" spans="1:104" x14ac:dyDescent="0.2">
      <c r="A16" s="36">
        <v>9</v>
      </c>
      <c r="B16" s="37" t="s">
        <v>31</v>
      </c>
      <c r="C16" s="38" t="s">
        <v>32</v>
      </c>
      <c r="D16" s="39" t="s">
        <v>18</v>
      </c>
      <c r="E16" s="40">
        <v>6</v>
      </c>
      <c r="F16" s="40">
        <v>0</v>
      </c>
      <c r="G16" s="41">
        <f t="shared" si="0"/>
        <v>0</v>
      </c>
      <c r="O16" s="35">
        <v>2</v>
      </c>
      <c r="AA16" s="2">
        <v>12</v>
      </c>
      <c r="AB16" s="2">
        <v>7</v>
      </c>
      <c r="AC16" s="2">
        <v>9</v>
      </c>
      <c r="AZ16" s="2">
        <v>2</v>
      </c>
      <c r="BA16" s="2">
        <f t="shared" si="1"/>
        <v>0</v>
      </c>
      <c r="BB16" s="2">
        <f t="shared" si="2"/>
        <v>0</v>
      </c>
      <c r="BC16" s="2">
        <f t="shared" si="3"/>
        <v>0</v>
      </c>
      <c r="BD16" s="2">
        <f t="shared" si="4"/>
        <v>0</v>
      </c>
      <c r="BE16" s="2">
        <f t="shared" si="5"/>
        <v>0</v>
      </c>
      <c r="CZ16" s="2">
        <v>0</v>
      </c>
    </row>
    <row r="17" spans="1:104" x14ac:dyDescent="0.2">
      <c r="A17" s="36">
        <v>10</v>
      </c>
      <c r="B17" s="37" t="s">
        <v>33</v>
      </c>
      <c r="C17" s="38" t="s">
        <v>34</v>
      </c>
      <c r="D17" s="39" t="s">
        <v>18</v>
      </c>
      <c r="E17" s="40">
        <v>3</v>
      </c>
      <c r="F17" s="40">
        <v>0</v>
      </c>
      <c r="G17" s="41">
        <f t="shared" si="0"/>
        <v>0</v>
      </c>
      <c r="O17" s="35">
        <v>2</v>
      </c>
      <c r="AA17" s="2">
        <v>12</v>
      </c>
      <c r="AB17" s="2">
        <v>7</v>
      </c>
      <c r="AC17" s="2">
        <v>10</v>
      </c>
      <c r="AZ17" s="2">
        <v>2</v>
      </c>
      <c r="BA17" s="2">
        <f t="shared" si="1"/>
        <v>0</v>
      </c>
      <c r="BB17" s="2">
        <f t="shared" si="2"/>
        <v>0</v>
      </c>
      <c r="BC17" s="2">
        <f t="shared" si="3"/>
        <v>0</v>
      </c>
      <c r="BD17" s="2">
        <f t="shared" si="4"/>
        <v>0</v>
      </c>
      <c r="BE17" s="2">
        <f t="shared" si="5"/>
        <v>0</v>
      </c>
      <c r="CZ17" s="2">
        <v>0</v>
      </c>
    </row>
    <row r="18" spans="1:104" x14ac:dyDescent="0.2">
      <c r="A18" s="36">
        <v>11</v>
      </c>
      <c r="B18" s="37" t="s">
        <v>35</v>
      </c>
      <c r="C18" s="38" t="s">
        <v>36</v>
      </c>
      <c r="D18" s="39" t="s">
        <v>18</v>
      </c>
      <c r="E18" s="40">
        <v>2</v>
      </c>
      <c r="F18" s="40">
        <v>0</v>
      </c>
      <c r="G18" s="41">
        <f t="shared" si="0"/>
        <v>0</v>
      </c>
      <c r="O18" s="35">
        <v>2</v>
      </c>
      <c r="AA18" s="2">
        <v>12</v>
      </c>
      <c r="AB18" s="2">
        <v>7</v>
      </c>
      <c r="AC18" s="2">
        <v>11</v>
      </c>
      <c r="AZ18" s="2">
        <v>2</v>
      </c>
      <c r="BA18" s="2">
        <f t="shared" si="1"/>
        <v>0</v>
      </c>
      <c r="BB18" s="2">
        <f t="shared" si="2"/>
        <v>0</v>
      </c>
      <c r="BC18" s="2">
        <f t="shared" si="3"/>
        <v>0</v>
      </c>
      <c r="BD18" s="2">
        <f t="shared" si="4"/>
        <v>0</v>
      </c>
      <c r="BE18" s="2">
        <f t="shared" si="5"/>
        <v>0</v>
      </c>
      <c r="CZ18" s="2">
        <v>0</v>
      </c>
    </row>
    <row r="19" spans="1:104" x14ac:dyDescent="0.2">
      <c r="A19" s="36">
        <v>12</v>
      </c>
      <c r="B19" s="37" t="s">
        <v>37</v>
      </c>
      <c r="C19" s="38" t="s">
        <v>38</v>
      </c>
      <c r="D19" s="39" t="s">
        <v>18</v>
      </c>
      <c r="E19" s="40">
        <v>8</v>
      </c>
      <c r="F19" s="40">
        <v>0</v>
      </c>
      <c r="G19" s="41">
        <f t="shared" si="0"/>
        <v>0</v>
      </c>
      <c r="O19" s="35">
        <v>2</v>
      </c>
      <c r="AA19" s="2">
        <v>12</v>
      </c>
      <c r="AB19" s="2">
        <v>7</v>
      </c>
      <c r="AC19" s="2">
        <v>12</v>
      </c>
      <c r="AZ19" s="2">
        <v>2</v>
      </c>
      <c r="BA19" s="2">
        <f t="shared" si="1"/>
        <v>0</v>
      </c>
      <c r="BB19" s="2">
        <f t="shared" si="2"/>
        <v>0</v>
      </c>
      <c r="BC19" s="2">
        <f t="shared" si="3"/>
        <v>0</v>
      </c>
      <c r="BD19" s="2">
        <f t="shared" si="4"/>
        <v>0</v>
      </c>
      <c r="BE19" s="2">
        <f t="shared" si="5"/>
        <v>0</v>
      </c>
      <c r="CZ19" s="2">
        <v>0</v>
      </c>
    </row>
    <row r="20" spans="1:104" ht="22.5" x14ac:dyDescent="0.2">
      <c r="A20" s="36">
        <v>13</v>
      </c>
      <c r="B20" s="37" t="s">
        <v>39</v>
      </c>
      <c r="C20" s="38" t="s">
        <v>40</v>
      </c>
      <c r="D20" s="39" t="s">
        <v>18</v>
      </c>
      <c r="E20" s="40">
        <v>5</v>
      </c>
      <c r="F20" s="40">
        <v>0</v>
      </c>
      <c r="G20" s="41">
        <f t="shared" si="0"/>
        <v>0</v>
      </c>
      <c r="O20" s="35">
        <v>2</v>
      </c>
      <c r="AA20" s="2">
        <v>12</v>
      </c>
      <c r="AB20" s="2">
        <v>7</v>
      </c>
      <c r="AC20" s="2">
        <v>13</v>
      </c>
      <c r="AZ20" s="2">
        <v>2</v>
      </c>
      <c r="BA20" s="2">
        <f t="shared" si="1"/>
        <v>0</v>
      </c>
      <c r="BB20" s="2">
        <f t="shared" si="2"/>
        <v>0</v>
      </c>
      <c r="BC20" s="2">
        <f t="shared" si="3"/>
        <v>0</v>
      </c>
      <c r="BD20" s="2">
        <f t="shared" si="4"/>
        <v>0</v>
      </c>
      <c r="BE20" s="2">
        <f t="shared" si="5"/>
        <v>0</v>
      </c>
      <c r="CZ20" s="2">
        <v>4.8000000000000001E-4</v>
      </c>
    </row>
    <row r="21" spans="1:104" x14ac:dyDescent="0.2">
      <c r="A21" s="36">
        <v>14</v>
      </c>
      <c r="B21" s="37" t="s">
        <v>41</v>
      </c>
      <c r="C21" s="38" t="s">
        <v>42</v>
      </c>
      <c r="D21" s="39" t="s">
        <v>15</v>
      </c>
      <c r="E21" s="40">
        <v>58</v>
      </c>
      <c r="F21" s="40">
        <v>0</v>
      </c>
      <c r="G21" s="41">
        <f t="shared" si="0"/>
        <v>0</v>
      </c>
      <c r="O21" s="35">
        <v>2</v>
      </c>
      <c r="AA21" s="2">
        <v>12</v>
      </c>
      <c r="AB21" s="2">
        <v>7</v>
      </c>
      <c r="AC21" s="2">
        <v>14</v>
      </c>
      <c r="AZ21" s="2">
        <v>2</v>
      </c>
      <c r="BA21" s="2">
        <f t="shared" si="1"/>
        <v>0</v>
      </c>
      <c r="BB21" s="2">
        <f t="shared" si="2"/>
        <v>0</v>
      </c>
      <c r="BC21" s="2">
        <f t="shared" si="3"/>
        <v>0</v>
      </c>
      <c r="BD21" s="2">
        <f t="shared" si="4"/>
        <v>0</v>
      </c>
      <c r="BE21" s="2">
        <f t="shared" si="5"/>
        <v>0</v>
      </c>
      <c r="CZ21" s="2">
        <v>0</v>
      </c>
    </row>
    <row r="22" spans="1:104" x14ac:dyDescent="0.2">
      <c r="A22" s="36">
        <v>15</v>
      </c>
      <c r="B22" s="37" t="s">
        <v>43</v>
      </c>
      <c r="C22" s="38" t="s">
        <v>44</v>
      </c>
      <c r="D22" s="39" t="s">
        <v>18</v>
      </c>
      <c r="E22" s="40">
        <v>1</v>
      </c>
      <c r="F22" s="40">
        <v>0</v>
      </c>
      <c r="G22" s="41">
        <f t="shared" si="0"/>
        <v>0</v>
      </c>
      <c r="O22" s="35">
        <v>2</v>
      </c>
      <c r="AA22" s="2">
        <v>12</v>
      </c>
      <c r="AB22" s="2">
        <v>7</v>
      </c>
      <c r="AC22" s="2">
        <v>15</v>
      </c>
      <c r="AZ22" s="2">
        <v>2</v>
      </c>
      <c r="BA22" s="2">
        <f t="shared" si="1"/>
        <v>0</v>
      </c>
      <c r="BB22" s="2">
        <f t="shared" si="2"/>
        <v>0</v>
      </c>
      <c r="BC22" s="2">
        <f t="shared" si="3"/>
        <v>0</v>
      </c>
      <c r="BD22" s="2">
        <f t="shared" si="4"/>
        <v>0</v>
      </c>
      <c r="BE22" s="2">
        <f t="shared" si="5"/>
        <v>0</v>
      </c>
      <c r="CZ22" s="2">
        <v>0</v>
      </c>
    </row>
    <row r="23" spans="1:104" x14ac:dyDescent="0.2">
      <c r="A23" s="36">
        <v>16</v>
      </c>
      <c r="B23" s="37" t="s">
        <v>45</v>
      </c>
      <c r="C23" s="38" t="s">
        <v>46</v>
      </c>
      <c r="D23" s="39" t="s">
        <v>47</v>
      </c>
      <c r="E23" s="40">
        <v>1</v>
      </c>
      <c r="F23" s="40">
        <v>0</v>
      </c>
      <c r="G23" s="41">
        <f t="shared" si="0"/>
        <v>0</v>
      </c>
      <c r="O23" s="35">
        <v>2</v>
      </c>
      <c r="AA23" s="2">
        <v>12</v>
      </c>
      <c r="AB23" s="2">
        <v>7</v>
      </c>
      <c r="AC23" s="2">
        <v>16</v>
      </c>
      <c r="AZ23" s="2">
        <v>2</v>
      </c>
      <c r="BA23" s="2">
        <f t="shared" si="1"/>
        <v>0</v>
      </c>
      <c r="BB23" s="2">
        <f t="shared" si="2"/>
        <v>0</v>
      </c>
      <c r="BC23" s="2">
        <f t="shared" si="3"/>
        <v>0</v>
      </c>
      <c r="BD23" s="2">
        <f t="shared" si="4"/>
        <v>0</v>
      </c>
      <c r="BE23" s="2">
        <f t="shared" si="5"/>
        <v>0</v>
      </c>
      <c r="CZ23" s="2">
        <v>0</v>
      </c>
    </row>
    <row r="24" spans="1:104" x14ac:dyDescent="0.2">
      <c r="A24" s="42"/>
      <c r="B24" s="43" t="s">
        <v>48</v>
      </c>
      <c r="C24" s="44" t="str">
        <f>CONCATENATE(B7," ",C7)</f>
        <v>721 Vnitřní kanalizace</v>
      </c>
      <c r="D24" s="42"/>
      <c r="E24" s="45"/>
      <c r="F24" s="45"/>
      <c r="G24" s="46">
        <f>SUM(G7:G23)</f>
        <v>0</v>
      </c>
      <c r="O24" s="35">
        <v>4</v>
      </c>
      <c r="BA24" s="47">
        <f>SUM(BA7:BA23)</f>
        <v>0</v>
      </c>
      <c r="BB24" s="47">
        <f>SUM(BB7:BB23)</f>
        <v>0</v>
      </c>
      <c r="BC24" s="47">
        <f>SUM(BC7:BC23)</f>
        <v>0</v>
      </c>
      <c r="BD24" s="47">
        <f>SUM(BD7:BD23)</f>
        <v>0</v>
      </c>
      <c r="BE24" s="47">
        <f>SUM(BE7:BE23)</f>
        <v>0</v>
      </c>
    </row>
    <row r="25" spans="1:104" x14ac:dyDescent="0.2">
      <c r="A25" s="28" t="s">
        <v>10</v>
      </c>
      <c r="B25" s="29" t="s">
        <v>49</v>
      </c>
      <c r="C25" s="30" t="s">
        <v>50</v>
      </c>
      <c r="D25" s="31"/>
      <c r="E25" s="32"/>
      <c r="F25" s="32"/>
      <c r="G25" s="33"/>
      <c r="H25" s="34"/>
      <c r="I25" s="34"/>
      <c r="O25" s="35">
        <v>1</v>
      </c>
    </row>
    <row r="26" spans="1:104" x14ac:dyDescent="0.2">
      <c r="A26" s="36">
        <v>17</v>
      </c>
      <c r="B26" s="37" t="s">
        <v>51</v>
      </c>
      <c r="C26" s="38" t="s">
        <v>52</v>
      </c>
      <c r="D26" s="39" t="s">
        <v>15</v>
      </c>
      <c r="E26" s="40">
        <v>16</v>
      </c>
      <c r="F26" s="40">
        <v>0</v>
      </c>
      <c r="G26" s="41">
        <f t="shared" ref="G26:G50" si="6">E26*F26</f>
        <v>0</v>
      </c>
      <c r="O26" s="35">
        <v>2</v>
      </c>
      <c r="AA26" s="2">
        <v>12</v>
      </c>
      <c r="AB26" s="2">
        <v>7</v>
      </c>
      <c r="AC26" s="2">
        <v>17</v>
      </c>
      <c r="AZ26" s="2">
        <v>2</v>
      </c>
      <c r="BA26" s="2">
        <f t="shared" ref="BA26:BA50" si="7">IF(AZ26=1,G26,0)</f>
        <v>0</v>
      </c>
      <c r="BB26" s="2">
        <f t="shared" ref="BB26:BB50" si="8">IF(AZ26=2,G26,0)</f>
        <v>0</v>
      </c>
      <c r="BC26" s="2">
        <f t="shared" ref="BC26:BC50" si="9">IF(AZ26=3,G26,0)</f>
        <v>0</v>
      </c>
      <c r="BD26" s="2">
        <f t="shared" ref="BD26:BD50" si="10">IF(AZ26=4,G26,0)</f>
        <v>0</v>
      </c>
      <c r="BE26" s="2">
        <f t="shared" ref="BE26:BE50" si="11">IF(AZ26=5,G26,0)</f>
        <v>0</v>
      </c>
      <c r="CZ26" s="2">
        <v>0</v>
      </c>
    </row>
    <row r="27" spans="1:104" x14ac:dyDescent="0.2">
      <c r="A27" s="36">
        <v>18</v>
      </c>
      <c r="B27" s="37" t="s">
        <v>53</v>
      </c>
      <c r="C27" s="38" t="s">
        <v>54</v>
      </c>
      <c r="D27" s="39" t="s">
        <v>18</v>
      </c>
      <c r="E27" s="40">
        <v>8</v>
      </c>
      <c r="F27" s="40">
        <v>0</v>
      </c>
      <c r="G27" s="41">
        <f t="shared" si="6"/>
        <v>0</v>
      </c>
      <c r="O27" s="35">
        <v>2</v>
      </c>
      <c r="AA27" s="2">
        <v>12</v>
      </c>
      <c r="AB27" s="2">
        <v>7</v>
      </c>
      <c r="AC27" s="2">
        <v>18</v>
      </c>
      <c r="AZ27" s="2">
        <v>2</v>
      </c>
      <c r="BA27" s="2">
        <f t="shared" si="7"/>
        <v>0</v>
      </c>
      <c r="BB27" s="2">
        <f t="shared" si="8"/>
        <v>0</v>
      </c>
      <c r="BC27" s="2">
        <f t="shared" si="9"/>
        <v>0</v>
      </c>
      <c r="BD27" s="2">
        <f t="shared" si="10"/>
        <v>0</v>
      </c>
      <c r="BE27" s="2">
        <f t="shared" si="11"/>
        <v>0</v>
      </c>
      <c r="CZ27" s="2">
        <v>0</v>
      </c>
    </row>
    <row r="28" spans="1:104" x14ac:dyDescent="0.2">
      <c r="A28" s="36">
        <v>19</v>
      </c>
      <c r="B28" s="37" t="s">
        <v>55</v>
      </c>
      <c r="C28" s="38" t="s">
        <v>56</v>
      </c>
      <c r="D28" s="39" t="s">
        <v>18</v>
      </c>
      <c r="E28" s="40">
        <v>4</v>
      </c>
      <c r="F28" s="40">
        <v>0</v>
      </c>
      <c r="G28" s="41">
        <f t="shared" si="6"/>
        <v>0</v>
      </c>
      <c r="O28" s="35">
        <v>2</v>
      </c>
      <c r="AA28" s="2">
        <v>12</v>
      </c>
      <c r="AB28" s="2">
        <v>7</v>
      </c>
      <c r="AC28" s="2">
        <v>19</v>
      </c>
      <c r="AZ28" s="2">
        <v>2</v>
      </c>
      <c r="BA28" s="2">
        <f t="shared" si="7"/>
        <v>0</v>
      </c>
      <c r="BB28" s="2">
        <f t="shared" si="8"/>
        <v>0</v>
      </c>
      <c r="BC28" s="2">
        <f t="shared" si="9"/>
        <v>0</v>
      </c>
      <c r="BD28" s="2">
        <f t="shared" si="10"/>
        <v>0</v>
      </c>
      <c r="BE28" s="2">
        <f t="shared" si="11"/>
        <v>0</v>
      </c>
      <c r="CZ28" s="2">
        <v>1E-4</v>
      </c>
    </row>
    <row r="29" spans="1:104" x14ac:dyDescent="0.2">
      <c r="A29" s="36">
        <v>20</v>
      </c>
      <c r="B29" s="37" t="s">
        <v>57</v>
      </c>
      <c r="C29" s="38" t="s">
        <v>58</v>
      </c>
      <c r="D29" s="39" t="s">
        <v>59</v>
      </c>
      <c r="E29" s="40">
        <v>2</v>
      </c>
      <c r="F29" s="40">
        <v>0</v>
      </c>
      <c r="G29" s="41">
        <f t="shared" si="6"/>
        <v>0</v>
      </c>
      <c r="O29" s="35">
        <v>2</v>
      </c>
      <c r="AA29" s="2">
        <v>12</v>
      </c>
      <c r="AB29" s="2">
        <v>7</v>
      </c>
      <c r="AC29" s="2">
        <v>20</v>
      </c>
      <c r="AZ29" s="2">
        <v>2</v>
      </c>
      <c r="BA29" s="2">
        <f t="shared" si="7"/>
        <v>0</v>
      </c>
      <c r="BB29" s="2">
        <f t="shared" si="8"/>
        <v>0</v>
      </c>
      <c r="BC29" s="2">
        <f t="shared" si="9"/>
        <v>0</v>
      </c>
      <c r="BD29" s="2">
        <f t="shared" si="10"/>
        <v>0</v>
      </c>
      <c r="BE29" s="2">
        <f t="shared" si="11"/>
        <v>0</v>
      </c>
      <c r="CZ29" s="2">
        <v>8.8599999999999998E-3</v>
      </c>
    </row>
    <row r="30" spans="1:104" x14ac:dyDescent="0.2">
      <c r="A30" s="36">
        <v>21</v>
      </c>
      <c r="B30" s="37" t="s">
        <v>60</v>
      </c>
      <c r="C30" s="38" t="s">
        <v>61</v>
      </c>
      <c r="D30" s="39" t="s">
        <v>15</v>
      </c>
      <c r="E30" s="40">
        <v>14</v>
      </c>
      <c r="F30" s="40">
        <v>0</v>
      </c>
      <c r="G30" s="41">
        <f t="shared" si="6"/>
        <v>0</v>
      </c>
      <c r="O30" s="35">
        <v>2</v>
      </c>
      <c r="AA30" s="2">
        <v>12</v>
      </c>
      <c r="AB30" s="2">
        <v>7</v>
      </c>
      <c r="AC30" s="2">
        <v>21</v>
      </c>
      <c r="AZ30" s="2">
        <v>2</v>
      </c>
      <c r="BA30" s="2">
        <f t="shared" si="7"/>
        <v>0</v>
      </c>
      <c r="BB30" s="2">
        <f t="shared" si="8"/>
        <v>0</v>
      </c>
      <c r="BC30" s="2">
        <f t="shared" si="9"/>
        <v>0</v>
      </c>
      <c r="BD30" s="2">
        <f t="shared" si="10"/>
        <v>0</v>
      </c>
      <c r="BE30" s="2">
        <f t="shared" si="11"/>
        <v>0</v>
      </c>
      <c r="CZ30" s="2">
        <v>4.0099999999999997E-3</v>
      </c>
    </row>
    <row r="31" spans="1:104" x14ac:dyDescent="0.2">
      <c r="A31" s="36">
        <v>22</v>
      </c>
      <c r="B31" s="37" t="s">
        <v>62</v>
      </c>
      <c r="C31" s="38" t="s">
        <v>63</v>
      </c>
      <c r="D31" s="39" t="s">
        <v>15</v>
      </c>
      <c r="E31" s="40">
        <v>10</v>
      </c>
      <c r="F31" s="40">
        <v>0</v>
      </c>
      <c r="G31" s="41">
        <f t="shared" si="6"/>
        <v>0</v>
      </c>
      <c r="O31" s="35">
        <v>2</v>
      </c>
      <c r="AA31" s="2">
        <v>12</v>
      </c>
      <c r="AB31" s="2">
        <v>7</v>
      </c>
      <c r="AC31" s="2">
        <v>22</v>
      </c>
      <c r="AZ31" s="2">
        <v>2</v>
      </c>
      <c r="BA31" s="2">
        <f t="shared" si="7"/>
        <v>0</v>
      </c>
      <c r="BB31" s="2">
        <f t="shared" si="8"/>
        <v>0</v>
      </c>
      <c r="BC31" s="2">
        <f t="shared" si="9"/>
        <v>0</v>
      </c>
      <c r="BD31" s="2">
        <f t="shared" si="10"/>
        <v>0</v>
      </c>
      <c r="BE31" s="2">
        <f t="shared" si="11"/>
        <v>0</v>
      </c>
      <c r="CZ31" s="2">
        <v>0</v>
      </c>
    </row>
    <row r="32" spans="1:104" x14ac:dyDescent="0.2">
      <c r="A32" s="36">
        <v>23</v>
      </c>
      <c r="B32" s="37" t="s">
        <v>64</v>
      </c>
      <c r="C32" s="38" t="s">
        <v>65</v>
      </c>
      <c r="D32" s="39" t="s">
        <v>15</v>
      </c>
      <c r="E32" s="40">
        <v>48</v>
      </c>
      <c r="F32" s="40">
        <v>0</v>
      </c>
      <c r="G32" s="41">
        <f t="shared" si="6"/>
        <v>0</v>
      </c>
      <c r="O32" s="35">
        <v>2</v>
      </c>
      <c r="AA32" s="2">
        <v>12</v>
      </c>
      <c r="AB32" s="2">
        <v>7</v>
      </c>
      <c r="AC32" s="2">
        <v>23</v>
      </c>
      <c r="AZ32" s="2">
        <v>2</v>
      </c>
      <c r="BA32" s="2">
        <f t="shared" si="7"/>
        <v>0</v>
      </c>
      <c r="BB32" s="2">
        <f t="shared" si="8"/>
        <v>0</v>
      </c>
      <c r="BC32" s="2">
        <f t="shared" si="9"/>
        <v>0</v>
      </c>
      <c r="BD32" s="2">
        <f t="shared" si="10"/>
        <v>0</v>
      </c>
      <c r="BE32" s="2">
        <f t="shared" si="11"/>
        <v>0</v>
      </c>
      <c r="CZ32" s="2">
        <v>5.2199999999999998E-3</v>
      </c>
    </row>
    <row r="33" spans="1:104" x14ac:dyDescent="0.2">
      <c r="A33" s="36">
        <v>24</v>
      </c>
      <c r="B33" s="37" t="s">
        <v>66</v>
      </c>
      <c r="C33" s="38" t="s">
        <v>67</v>
      </c>
      <c r="D33" s="39" t="s">
        <v>15</v>
      </c>
      <c r="E33" s="40">
        <v>42</v>
      </c>
      <c r="F33" s="40">
        <v>0</v>
      </c>
      <c r="G33" s="41">
        <f t="shared" si="6"/>
        <v>0</v>
      </c>
      <c r="O33" s="35">
        <v>2</v>
      </c>
      <c r="AA33" s="2">
        <v>12</v>
      </c>
      <c r="AB33" s="2">
        <v>7</v>
      </c>
      <c r="AC33" s="2">
        <v>24</v>
      </c>
      <c r="AZ33" s="2">
        <v>2</v>
      </c>
      <c r="BA33" s="2">
        <f t="shared" si="7"/>
        <v>0</v>
      </c>
      <c r="BB33" s="2">
        <f t="shared" si="8"/>
        <v>0</v>
      </c>
      <c r="BC33" s="2">
        <f t="shared" si="9"/>
        <v>0</v>
      </c>
      <c r="BD33" s="2">
        <f t="shared" si="10"/>
        <v>0</v>
      </c>
      <c r="BE33" s="2">
        <f t="shared" si="11"/>
        <v>0</v>
      </c>
      <c r="CZ33" s="2">
        <v>0</v>
      </c>
    </row>
    <row r="34" spans="1:104" x14ac:dyDescent="0.2">
      <c r="A34" s="36">
        <v>25</v>
      </c>
      <c r="B34" s="37" t="s">
        <v>68</v>
      </c>
      <c r="C34" s="38" t="s">
        <v>69</v>
      </c>
      <c r="D34" s="39" t="s">
        <v>15</v>
      </c>
      <c r="E34" s="40">
        <v>6</v>
      </c>
      <c r="F34" s="40">
        <v>0</v>
      </c>
      <c r="G34" s="41">
        <f t="shared" si="6"/>
        <v>0</v>
      </c>
      <c r="O34" s="35">
        <v>2</v>
      </c>
      <c r="AA34" s="2">
        <v>12</v>
      </c>
      <c r="AB34" s="2">
        <v>7</v>
      </c>
      <c r="AC34" s="2">
        <v>25</v>
      </c>
      <c r="AZ34" s="2">
        <v>2</v>
      </c>
      <c r="BA34" s="2">
        <f t="shared" si="7"/>
        <v>0</v>
      </c>
      <c r="BB34" s="2">
        <f t="shared" si="8"/>
        <v>0</v>
      </c>
      <c r="BC34" s="2">
        <f t="shared" si="9"/>
        <v>0</v>
      </c>
      <c r="BD34" s="2">
        <f t="shared" si="10"/>
        <v>0</v>
      </c>
      <c r="BE34" s="2">
        <f t="shared" si="11"/>
        <v>0</v>
      </c>
      <c r="CZ34" s="2">
        <v>5.4099999999999999E-3</v>
      </c>
    </row>
    <row r="35" spans="1:104" x14ac:dyDescent="0.2">
      <c r="A35" s="36">
        <v>26</v>
      </c>
      <c r="B35" s="37" t="s">
        <v>70</v>
      </c>
      <c r="C35" s="38" t="s">
        <v>71</v>
      </c>
      <c r="D35" s="39" t="s">
        <v>15</v>
      </c>
      <c r="E35" s="40">
        <v>6</v>
      </c>
      <c r="F35" s="40">
        <v>0</v>
      </c>
      <c r="G35" s="41">
        <f t="shared" si="6"/>
        <v>0</v>
      </c>
      <c r="O35" s="35">
        <v>2</v>
      </c>
      <c r="AA35" s="2">
        <v>12</v>
      </c>
      <c r="AB35" s="2">
        <v>7</v>
      </c>
      <c r="AC35" s="2">
        <v>26</v>
      </c>
      <c r="AZ35" s="2">
        <v>2</v>
      </c>
      <c r="BA35" s="2">
        <f t="shared" si="7"/>
        <v>0</v>
      </c>
      <c r="BB35" s="2">
        <f t="shared" si="8"/>
        <v>0</v>
      </c>
      <c r="BC35" s="2">
        <f t="shared" si="9"/>
        <v>0</v>
      </c>
      <c r="BD35" s="2">
        <f t="shared" si="10"/>
        <v>0</v>
      </c>
      <c r="BE35" s="2">
        <f t="shared" si="11"/>
        <v>0</v>
      </c>
      <c r="CZ35" s="2">
        <v>0</v>
      </c>
    </row>
    <row r="36" spans="1:104" x14ac:dyDescent="0.2">
      <c r="A36" s="36">
        <v>27</v>
      </c>
      <c r="B36" s="37" t="s">
        <v>72</v>
      </c>
      <c r="C36" s="38" t="s">
        <v>73</v>
      </c>
      <c r="D36" s="39" t="s">
        <v>18</v>
      </c>
      <c r="E36" s="40">
        <v>24</v>
      </c>
      <c r="F36" s="40">
        <v>0</v>
      </c>
      <c r="G36" s="41">
        <f t="shared" si="6"/>
        <v>0</v>
      </c>
      <c r="O36" s="35">
        <v>2</v>
      </c>
      <c r="AA36" s="2">
        <v>12</v>
      </c>
      <c r="AB36" s="2">
        <v>7</v>
      </c>
      <c r="AC36" s="2">
        <v>27</v>
      </c>
      <c r="AZ36" s="2">
        <v>2</v>
      </c>
      <c r="BA36" s="2">
        <f t="shared" si="7"/>
        <v>0</v>
      </c>
      <c r="BB36" s="2">
        <f t="shared" si="8"/>
        <v>0</v>
      </c>
      <c r="BC36" s="2">
        <f t="shared" si="9"/>
        <v>0</v>
      </c>
      <c r="BD36" s="2">
        <f t="shared" si="10"/>
        <v>0</v>
      </c>
      <c r="BE36" s="2">
        <f t="shared" si="11"/>
        <v>0</v>
      </c>
      <c r="CZ36" s="2">
        <v>0</v>
      </c>
    </row>
    <row r="37" spans="1:104" x14ac:dyDescent="0.2">
      <c r="A37" s="36">
        <v>28</v>
      </c>
      <c r="B37" s="37" t="s">
        <v>74</v>
      </c>
      <c r="C37" s="38" t="s">
        <v>75</v>
      </c>
      <c r="D37" s="39" t="s">
        <v>18</v>
      </c>
      <c r="E37" s="40">
        <v>8</v>
      </c>
      <c r="F37" s="40">
        <v>0</v>
      </c>
      <c r="G37" s="41">
        <f t="shared" si="6"/>
        <v>0</v>
      </c>
      <c r="O37" s="35">
        <v>2</v>
      </c>
      <c r="AA37" s="2">
        <v>12</v>
      </c>
      <c r="AB37" s="2">
        <v>7</v>
      </c>
      <c r="AC37" s="2">
        <v>28</v>
      </c>
      <c r="AZ37" s="2">
        <v>2</v>
      </c>
      <c r="BA37" s="2">
        <f t="shared" si="7"/>
        <v>0</v>
      </c>
      <c r="BB37" s="2">
        <f t="shared" si="8"/>
        <v>0</v>
      </c>
      <c r="BC37" s="2">
        <f t="shared" si="9"/>
        <v>0</v>
      </c>
      <c r="BD37" s="2">
        <f t="shared" si="10"/>
        <v>0</v>
      </c>
      <c r="BE37" s="2">
        <f t="shared" si="11"/>
        <v>0</v>
      </c>
      <c r="CZ37" s="2">
        <v>0</v>
      </c>
    </row>
    <row r="38" spans="1:104" x14ac:dyDescent="0.2">
      <c r="A38" s="36">
        <v>29</v>
      </c>
      <c r="B38" s="37" t="s">
        <v>76</v>
      </c>
      <c r="C38" s="38" t="s">
        <v>77</v>
      </c>
      <c r="D38" s="39" t="s">
        <v>15</v>
      </c>
      <c r="E38" s="40">
        <v>68</v>
      </c>
      <c r="F38" s="40">
        <v>0</v>
      </c>
      <c r="G38" s="41">
        <f t="shared" si="6"/>
        <v>0</v>
      </c>
      <c r="O38" s="35">
        <v>2</v>
      </c>
      <c r="AA38" s="2">
        <v>12</v>
      </c>
      <c r="AB38" s="2">
        <v>7</v>
      </c>
      <c r="AC38" s="2">
        <v>29</v>
      </c>
      <c r="AZ38" s="2">
        <v>2</v>
      </c>
      <c r="BA38" s="2">
        <f t="shared" si="7"/>
        <v>0</v>
      </c>
      <c r="BB38" s="2">
        <f t="shared" si="8"/>
        <v>0</v>
      </c>
      <c r="BC38" s="2">
        <f t="shared" si="9"/>
        <v>0</v>
      </c>
      <c r="BD38" s="2">
        <f t="shared" si="10"/>
        <v>0</v>
      </c>
      <c r="BE38" s="2">
        <f t="shared" si="11"/>
        <v>0</v>
      </c>
      <c r="CZ38" s="2">
        <v>0</v>
      </c>
    </row>
    <row r="39" spans="1:104" x14ac:dyDescent="0.2">
      <c r="A39" s="36">
        <v>30</v>
      </c>
      <c r="B39" s="37" t="s">
        <v>78</v>
      </c>
      <c r="C39" s="38" t="s">
        <v>79</v>
      </c>
      <c r="D39" s="39" t="s">
        <v>15</v>
      </c>
      <c r="E39" s="40">
        <v>68</v>
      </c>
      <c r="F39" s="40">
        <v>0</v>
      </c>
      <c r="G39" s="41">
        <f t="shared" si="6"/>
        <v>0</v>
      </c>
      <c r="O39" s="35">
        <v>2</v>
      </c>
      <c r="AA39" s="2">
        <v>12</v>
      </c>
      <c r="AB39" s="2">
        <v>7</v>
      </c>
      <c r="AC39" s="2">
        <v>30</v>
      </c>
      <c r="AZ39" s="2">
        <v>2</v>
      </c>
      <c r="BA39" s="2">
        <f t="shared" si="7"/>
        <v>0</v>
      </c>
      <c r="BB39" s="2">
        <f t="shared" si="8"/>
        <v>0</v>
      </c>
      <c r="BC39" s="2">
        <f t="shared" si="9"/>
        <v>0</v>
      </c>
      <c r="BD39" s="2">
        <f t="shared" si="10"/>
        <v>0</v>
      </c>
      <c r="BE39" s="2">
        <f t="shared" si="11"/>
        <v>0</v>
      </c>
      <c r="CZ39" s="2">
        <v>0</v>
      </c>
    </row>
    <row r="40" spans="1:104" x14ac:dyDescent="0.2">
      <c r="A40" s="36">
        <v>31</v>
      </c>
      <c r="B40" s="37" t="s">
        <v>80</v>
      </c>
      <c r="C40" s="38" t="s">
        <v>81</v>
      </c>
      <c r="D40" s="39" t="s">
        <v>59</v>
      </c>
      <c r="E40" s="40">
        <v>2</v>
      </c>
      <c r="F40" s="40">
        <v>0</v>
      </c>
      <c r="G40" s="41">
        <f t="shared" si="6"/>
        <v>0</v>
      </c>
      <c r="O40" s="35">
        <v>2</v>
      </c>
      <c r="AA40" s="2">
        <v>12</v>
      </c>
      <c r="AB40" s="2">
        <v>7</v>
      </c>
      <c r="AC40" s="2">
        <v>31</v>
      </c>
      <c r="AZ40" s="2">
        <v>2</v>
      </c>
      <c r="BA40" s="2">
        <f t="shared" si="7"/>
        <v>0</v>
      </c>
      <c r="BB40" s="2">
        <f t="shared" si="8"/>
        <v>0</v>
      </c>
      <c r="BC40" s="2">
        <f t="shared" si="9"/>
        <v>0</v>
      </c>
      <c r="BD40" s="2">
        <f t="shared" si="10"/>
        <v>0</v>
      </c>
      <c r="BE40" s="2">
        <f t="shared" si="11"/>
        <v>0</v>
      </c>
      <c r="CZ40" s="2">
        <v>1.0370000000000001E-2</v>
      </c>
    </row>
    <row r="41" spans="1:104" x14ac:dyDescent="0.2">
      <c r="A41" s="36">
        <v>32</v>
      </c>
      <c r="B41" s="37" t="s">
        <v>82</v>
      </c>
      <c r="C41" s="38" t="s">
        <v>83</v>
      </c>
      <c r="D41" s="39" t="s">
        <v>18</v>
      </c>
      <c r="E41" s="40">
        <v>25</v>
      </c>
      <c r="F41" s="40">
        <v>0</v>
      </c>
      <c r="G41" s="41">
        <f t="shared" si="6"/>
        <v>0</v>
      </c>
      <c r="O41" s="35">
        <v>2</v>
      </c>
      <c r="AA41" s="2">
        <v>12</v>
      </c>
      <c r="AB41" s="2">
        <v>7</v>
      </c>
      <c r="AC41" s="2">
        <v>32</v>
      </c>
      <c r="AZ41" s="2">
        <v>2</v>
      </c>
      <c r="BA41" s="2">
        <f t="shared" si="7"/>
        <v>0</v>
      </c>
      <c r="BB41" s="2">
        <f t="shared" si="8"/>
        <v>0</v>
      </c>
      <c r="BC41" s="2">
        <f t="shared" si="9"/>
        <v>0</v>
      </c>
      <c r="BD41" s="2">
        <f t="shared" si="10"/>
        <v>0</v>
      </c>
      <c r="BE41" s="2">
        <f t="shared" si="11"/>
        <v>0</v>
      </c>
      <c r="CZ41" s="2">
        <v>6.0000000000000002E-5</v>
      </c>
    </row>
    <row r="42" spans="1:104" x14ac:dyDescent="0.2">
      <c r="A42" s="36">
        <v>33</v>
      </c>
      <c r="B42" s="37" t="s">
        <v>84</v>
      </c>
      <c r="C42" s="38" t="s">
        <v>85</v>
      </c>
      <c r="D42" s="39" t="s">
        <v>86</v>
      </c>
      <c r="E42" s="40">
        <v>25</v>
      </c>
      <c r="F42" s="40">
        <v>0</v>
      </c>
      <c r="G42" s="41">
        <f t="shared" si="6"/>
        <v>0</v>
      </c>
      <c r="O42" s="35">
        <v>2</v>
      </c>
      <c r="AA42" s="2">
        <v>12</v>
      </c>
      <c r="AB42" s="2">
        <v>7</v>
      </c>
      <c r="AC42" s="2">
        <v>33</v>
      </c>
      <c r="AZ42" s="2">
        <v>2</v>
      </c>
      <c r="BA42" s="2">
        <f t="shared" si="7"/>
        <v>0</v>
      </c>
      <c r="BB42" s="2">
        <f t="shared" si="8"/>
        <v>0</v>
      </c>
      <c r="BC42" s="2">
        <f t="shared" si="9"/>
        <v>0</v>
      </c>
      <c r="BD42" s="2">
        <f t="shared" si="10"/>
        <v>0</v>
      </c>
      <c r="BE42" s="2">
        <f t="shared" si="11"/>
        <v>0</v>
      </c>
      <c r="CZ42" s="2">
        <v>0</v>
      </c>
    </row>
    <row r="43" spans="1:104" x14ac:dyDescent="0.2">
      <c r="A43" s="36">
        <v>34</v>
      </c>
      <c r="B43" s="37" t="s">
        <v>87</v>
      </c>
      <c r="C43" s="38" t="s">
        <v>88</v>
      </c>
      <c r="D43" s="39" t="s">
        <v>86</v>
      </c>
      <c r="E43" s="40">
        <v>19</v>
      </c>
      <c r="F43" s="40">
        <v>0</v>
      </c>
      <c r="G43" s="41">
        <f t="shared" si="6"/>
        <v>0</v>
      </c>
      <c r="O43" s="35">
        <v>2</v>
      </c>
      <c r="AA43" s="2">
        <v>12</v>
      </c>
      <c r="AB43" s="2">
        <v>7</v>
      </c>
      <c r="AC43" s="2">
        <v>34</v>
      </c>
      <c r="AZ43" s="2">
        <v>2</v>
      </c>
      <c r="BA43" s="2">
        <f t="shared" si="7"/>
        <v>0</v>
      </c>
      <c r="BB43" s="2">
        <f t="shared" si="8"/>
        <v>0</v>
      </c>
      <c r="BC43" s="2">
        <f t="shared" si="9"/>
        <v>0</v>
      </c>
      <c r="BD43" s="2">
        <f t="shared" si="10"/>
        <v>0</v>
      </c>
      <c r="BE43" s="2">
        <f t="shared" si="11"/>
        <v>0</v>
      </c>
      <c r="CZ43" s="2">
        <v>0</v>
      </c>
    </row>
    <row r="44" spans="1:104" x14ac:dyDescent="0.2">
      <c r="A44" s="36">
        <v>35</v>
      </c>
      <c r="B44" s="37" t="s">
        <v>89</v>
      </c>
      <c r="C44" s="38" t="s">
        <v>90</v>
      </c>
      <c r="D44" s="39" t="s">
        <v>18</v>
      </c>
      <c r="E44" s="40">
        <v>7</v>
      </c>
      <c r="F44" s="40">
        <v>0</v>
      </c>
      <c r="G44" s="41">
        <f t="shared" si="6"/>
        <v>0</v>
      </c>
      <c r="O44" s="35">
        <v>2</v>
      </c>
      <c r="AA44" s="2">
        <v>12</v>
      </c>
      <c r="AB44" s="2">
        <v>7</v>
      </c>
      <c r="AC44" s="2">
        <v>35</v>
      </c>
      <c r="AZ44" s="2">
        <v>2</v>
      </c>
      <c r="BA44" s="2">
        <f t="shared" si="7"/>
        <v>0</v>
      </c>
      <c r="BB44" s="2">
        <f t="shared" si="8"/>
        <v>0</v>
      </c>
      <c r="BC44" s="2">
        <f t="shared" si="9"/>
        <v>0</v>
      </c>
      <c r="BD44" s="2">
        <f t="shared" si="10"/>
        <v>0</v>
      </c>
      <c r="BE44" s="2">
        <f t="shared" si="11"/>
        <v>0</v>
      </c>
      <c r="CZ44" s="2">
        <v>2.0000000000000002E-5</v>
      </c>
    </row>
    <row r="45" spans="1:104" x14ac:dyDescent="0.2">
      <c r="A45" s="36">
        <v>36</v>
      </c>
      <c r="B45" s="37" t="s">
        <v>91</v>
      </c>
      <c r="C45" s="38" t="s">
        <v>92</v>
      </c>
      <c r="D45" s="39" t="s">
        <v>86</v>
      </c>
      <c r="E45" s="40">
        <v>7</v>
      </c>
      <c r="F45" s="40">
        <v>0</v>
      </c>
      <c r="G45" s="41">
        <f t="shared" si="6"/>
        <v>0</v>
      </c>
      <c r="O45" s="35">
        <v>2</v>
      </c>
      <c r="AA45" s="2">
        <v>12</v>
      </c>
      <c r="AB45" s="2">
        <v>7</v>
      </c>
      <c r="AC45" s="2">
        <v>36</v>
      </c>
      <c r="AZ45" s="2">
        <v>2</v>
      </c>
      <c r="BA45" s="2">
        <f t="shared" si="7"/>
        <v>0</v>
      </c>
      <c r="BB45" s="2">
        <f t="shared" si="8"/>
        <v>0</v>
      </c>
      <c r="BC45" s="2">
        <f t="shared" si="9"/>
        <v>0</v>
      </c>
      <c r="BD45" s="2">
        <f t="shared" si="10"/>
        <v>0</v>
      </c>
      <c r="BE45" s="2">
        <f t="shared" si="11"/>
        <v>0</v>
      </c>
      <c r="CZ45" s="2">
        <v>0</v>
      </c>
    </row>
    <row r="46" spans="1:104" x14ac:dyDescent="0.2">
      <c r="A46" s="36">
        <v>37</v>
      </c>
      <c r="B46" s="37" t="s">
        <v>93</v>
      </c>
      <c r="C46" s="38" t="s">
        <v>94</v>
      </c>
      <c r="D46" s="39" t="s">
        <v>18</v>
      </c>
      <c r="E46" s="40">
        <v>2</v>
      </c>
      <c r="F46" s="40">
        <v>0</v>
      </c>
      <c r="G46" s="41">
        <f t="shared" si="6"/>
        <v>0</v>
      </c>
      <c r="O46" s="35">
        <v>2</v>
      </c>
      <c r="AA46" s="2">
        <v>12</v>
      </c>
      <c r="AB46" s="2">
        <v>7</v>
      </c>
      <c r="AC46" s="2">
        <v>37</v>
      </c>
      <c r="AZ46" s="2">
        <v>2</v>
      </c>
      <c r="BA46" s="2">
        <f t="shared" si="7"/>
        <v>0</v>
      </c>
      <c r="BB46" s="2">
        <f t="shared" si="8"/>
        <v>0</v>
      </c>
      <c r="BC46" s="2">
        <f t="shared" si="9"/>
        <v>0</v>
      </c>
      <c r="BD46" s="2">
        <f t="shared" si="10"/>
        <v>0</v>
      </c>
      <c r="BE46" s="2">
        <f t="shared" si="11"/>
        <v>0</v>
      </c>
      <c r="CZ46" s="2">
        <v>2.0000000000000002E-5</v>
      </c>
    </row>
    <row r="47" spans="1:104" x14ac:dyDescent="0.2">
      <c r="A47" s="36">
        <v>38</v>
      </c>
      <c r="B47" s="37" t="s">
        <v>95</v>
      </c>
      <c r="C47" s="38" t="s">
        <v>96</v>
      </c>
      <c r="D47" s="39" t="s">
        <v>86</v>
      </c>
      <c r="E47" s="40">
        <v>2</v>
      </c>
      <c r="F47" s="40">
        <v>0</v>
      </c>
      <c r="G47" s="41">
        <f t="shared" si="6"/>
        <v>0</v>
      </c>
      <c r="O47" s="35">
        <v>2</v>
      </c>
      <c r="AA47" s="2">
        <v>12</v>
      </c>
      <c r="AB47" s="2">
        <v>7</v>
      </c>
      <c r="AC47" s="2">
        <v>38</v>
      </c>
      <c r="AZ47" s="2">
        <v>2</v>
      </c>
      <c r="BA47" s="2">
        <f t="shared" si="7"/>
        <v>0</v>
      </c>
      <c r="BB47" s="2">
        <f t="shared" si="8"/>
        <v>0</v>
      </c>
      <c r="BC47" s="2">
        <f t="shared" si="9"/>
        <v>0</v>
      </c>
      <c r="BD47" s="2">
        <f t="shared" si="10"/>
        <v>0</v>
      </c>
      <c r="BE47" s="2">
        <f t="shared" si="11"/>
        <v>0</v>
      </c>
      <c r="CZ47" s="2">
        <v>0</v>
      </c>
    </row>
    <row r="48" spans="1:104" x14ac:dyDescent="0.2">
      <c r="A48" s="36">
        <v>39</v>
      </c>
      <c r="B48" s="37" t="s">
        <v>97</v>
      </c>
      <c r="C48" s="38" t="s">
        <v>98</v>
      </c>
      <c r="D48" s="39" t="s">
        <v>15</v>
      </c>
      <c r="E48" s="40">
        <v>68</v>
      </c>
      <c r="F48" s="40">
        <v>0</v>
      </c>
      <c r="G48" s="41">
        <f t="shared" si="6"/>
        <v>0</v>
      </c>
      <c r="O48" s="35">
        <v>2</v>
      </c>
      <c r="AA48" s="2">
        <v>12</v>
      </c>
      <c r="AB48" s="2">
        <v>7</v>
      </c>
      <c r="AC48" s="2">
        <v>39</v>
      </c>
      <c r="AZ48" s="2">
        <v>2</v>
      </c>
      <c r="BA48" s="2">
        <f t="shared" si="7"/>
        <v>0</v>
      </c>
      <c r="BB48" s="2">
        <f t="shared" si="8"/>
        <v>0</v>
      </c>
      <c r="BC48" s="2">
        <f t="shared" si="9"/>
        <v>0</v>
      </c>
      <c r="BD48" s="2">
        <f t="shared" si="10"/>
        <v>0</v>
      </c>
      <c r="BE48" s="2">
        <f t="shared" si="11"/>
        <v>0</v>
      </c>
      <c r="CZ48" s="2">
        <v>1.8000000000000001E-4</v>
      </c>
    </row>
    <row r="49" spans="1:104" x14ac:dyDescent="0.2">
      <c r="A49" s="36">
        <v>40</v>
      </c>
      <c r="B49" s="37" t="s">
        <v>99</v>
      </c>
      <c r="C49" s="38" t="s">
        <v>100</v>
      </c>
      <c r="D49" s="39" t="s">
        <v>15</v>
      </c>
      <c r="E49" s="40">
        <v>68</v>
      </c>
      <c r="F49" s="40">
        <v>0</v>
      </c>
      <c r="G49" s="41">
        <f t="shared" si="6"/>
        <v>0</v>
      </c>
      <c r="O49" s="35">
        <v>2</v>
      </c>
      <c r="AA49" s="2">
        <v>12</v>
      </c>
      <c r="AB49" s="2">
        <v>7</v>
      </c>
      <c r="AC49" s="2">
        <v>40</v>
      </c>
      <c r="AZ49" s="2">
        <v>2</v>
      </c>
      <c r="BA49" s="2">
        <f t="shared" si="7"/>
        <v>0</v>
      </c>
      <c r="BB49" s="2">
        <f t="shared" si="8"/>
        <v>0</v>
      </c>
      <c r="BC49" s="2">
        <f t="shared" si="9"/>
        <v>0</v>
      </c>
      <c r="BD49" s="2">
        <f t="shared" si="10"/>
        <v>0</v>
      </c>
      <c r="BE49" s="2">
        <f t="shared" si="11"/>
        <v>0</v>
      </c>
      <c r="CZ49" s="2">
        <v>1.0000000000000001E-5</v>
      </c>
    </row>
    <row r="50" spans="1:104" x14ac:dyDescent="0.2">
      <c r="A50" s="36">
        <v>41</v>
      </c>
      <c r="B50" s="37" t="s">
        <v>101</v>
      </c>
      <c r="C50" s="38" t="s">
        <v>46</v>
      </c>
      <c r="D50" s="39" t="s">
        <v>47</v>
      </c>
      <c r="E50" s="40">
        <v>1</v>
      </c>
      <c r="F50" s="40">
        <v>0</v>
      </c>
      <c r="G50" s="41">
        <f t="shared" si="6"/>
        <v>0</v>
      </c>
      <c r="O50" s="35">
        <v>2</v>
      </c>
      <c r="AA50" s="2">
        <v>12</v>
      </c>
      <c r="AB50" s="2">
        <v>7</v>
      </c>
      <c r="AC50" s="2">
        <v>41</v>
      </c>
      <c r="AZ50" s="2">
        <v>2</v>
      </c>
      <c r="BA50" s="2">
        <f t="shared" si="7"/>
        <v>0</v>
      </c>
      <c r="BB50" s="2">
        <f t="shared" si="8"/>
        <v>0</v>
      </c>
      <c r="BC50" s="2">
        <f t="shared" si="9"/>
        <v>0</v>
      </c>
      <c r="BD50" s="2">
        <f t="shared" si="10"/>
        <v>0</v>
      </c>
      <c r="BE50" s="2">
        <f t="shared" si="11"/>
        <v>0</v>
      </c>
      <c r="CZ50" s="2">
        <v>0</v>
      </c>
    </row>
    <row r="51" spans="1:104" x14ac:dyDescent="0.2">
      <c r="A51" s="42"/>
      <c r="B51" s="43" t="s">
        <v>48</v>
      </c>
      <c r="C51" s="44" t="str">
        <f>CONCATENATE(B25," ",C25)</f>
        <v>722 Vnitřní vodovod</v>
      </c>
      <c r="D51" s="42"/>
      <c r="E51" s="45"/>
      <c r="F51" s="45"/>
      <c r="G51" s="46">
        <f>SUM(G25:G50)</f>
        <v>0</v>
      </c>
      <c r="O51" s="35">
        <v>4</v>
      </c>
      <c r="BA51" s="47">
        <f>SUM(BA25:BA50)</f>
        <v>0</v>
      </c>
      <c r="BB51" s="47">
        <f>SUM(BB25:BB50)</f>
        <v>0</v>
      </c>
      <c r="BC51" s="47">
        <f>SUM(BC25:BC50)</f>
        <v>0</v>
      </c>
      <c r="BD51" s="47">
        <f>SUM(BD25:BD50)</f>
        <v>0</v>
      </c>
      <c r="BE51" s="47">
        <f>SUM(BE25:BE50)</f>
        <v>0</v>
      </c>
    </row>
    <row r="52" spans="1:104" x14ac:dyDescent="0.2">
      <c r="A52" s="28" t="s">
        <v>10</v>
      </c>
      <c r="B52" s="29" t="s">
        <v>102</v>
      </c>
      <c r="C52" s="30" t="s">
        <v>103</v>
      </c>
      <c r="D52" s="31"/>
      <c r="E52" s="32"/>
      <c r="F52" s="32"/>
      <c r="G52" s="33"/>
      <c r="H52" s="34"/>
      <c r="I52" s="34"/>
      <c r="O52" s="35">
        <v>1</v>
      </c>
    </row>
    <row r="53" spans="1:104" x14ac:dyDescent="0.2">
      <c r="A53" s="36">
        <v>42</v>
      </c>
      <c r="B53" s="37" t="s">
        <v>104</v>
      </c>
      <c r="C53" s="38" t="s">
        <v>105</v>
      </c>
      <c r="D53" s="39" t="s">
        <v>59</v>
      </c>
      <c r="E53" s="40">
        <v>2</v>
      </c>
      <c r="F53" s="40">
        <v>0</v>
      </c>
      <c r="G53" s="41">
        <f t="shared" ref="G53:G79" si="12">E53*F53</f>
        <v>0</v>
      </c>
      <c r="O53" s="35">
        <v>2</v>
      </c>
      <c r="AA53" s="2">
        <v>12</v>
      </c>
      <c r="AB53" s="2">
        <v>7</v>
      </c>
      <c r="AC53" s="2">
        <v>42</v>
      </c>
      <c r="AZ53" s="2">
        <v>2</v>
      </c>
      <c r="BA53" s="2">
        <f t="shared" ref="BA53:BA79" si="13">IF(AZ53=1,G53,0)</f>
        <v>0</v>
      </c>
      <c r="BB53" s="2">
        <f t="shared" ref="BB53:BB79" si="14">IF(AZ53=2,G53,0)</f>
        <v>0</v>
      </c>
      <c r="BC53" s="2">
        <f t="shared" ref="BC53:BC79" si="15">IF(AZ53=3,G53,0)</f>
        <v>0</v>
      </c>
      <c r="BD53" s="2">
        <f t="shared" ref="BD53:BD79" si="16">IF(AZ53=4,G53,0)</f>
        <v>0</v>
      </c>
      <c r="BE53" s="2">
        <f t="shared" ref="BE53:BE79" si="17">IF(AZ53=5,G53,0)</f>
        <v>0</v>
      </c>
      <c r="CZ53" s="2">
        <v>0</v>
      </c>
    </row>
    <row r="54" spans="1:104" x14ac:dyDescent="0.2">
      <c r="A54" s="36">
        <v>43</v>
      </c>
      <c r="B54" s="37" t="s">
        <v>106</v>
      </c>
      <c r="C54" s="38" t="s">
        <v>107</v>
      </c>
      <c r="D54" s="39" t="s">
        <v>59</v>
      </c>
      <c r="E54" s="40">
        <v>1</v>
      </c>
      <c r="F54" s="40">
        <v>0</v>
      </c>
      <c r="G54" s="41">
        <f t="shared" si="12"/>
        <v>0</v>
      </c>
      <c r="O54" s="35">
        <v>2</v>
      </c>
      <c r="AA54" s="2">
        <v>12</v>
      </c>
      <c r="AB54" s="2">
        <v>7</v>
      </c>
      <c r="AC54" s="2">
        <v>43</v>
      </c>
      <c r="AZ54" s="2">
        <v>2</v>
      </c>
      <c r="BA54" s="2">
        <f t="shared" si="13"/>
        <v>0</v>
      </c>
      <c r="BB54" s="2">
        <f t="shared" si="14"/>
        <v>0</v>
      </c>
      <c r="BC54" s="2">
        <f t="shared" si="15"/>
        <v>0</v>
      </c>
      <c r="BD54" s="2">
        <f t="shared" si="16"/>
        <v>0</v>
      </c>
      <c r="BE54" s="2">
        <f t="shared" si="17"/>
        <v>0</v>
      </c>
      <c r="CZ54" s="2">
        <v>0</v>
      </c>
    </row>
    <row r="55" spans="1:104" x14ac:dyDescent="0.2">
      <c r="A55" s="36">
        <v>44</v>
      </c>
      <c r="B55" s="37" t="s">
        <v>108</v>
      </c>
      <c r="C55" s="38" t="s">
        <v>109</v>
      </c>
      <c r="D55" s="39" t="s">
        <v>59</v>
      </c>
      <c r="E55" s="40">
        <v>3</v>
      </c>
      <c r="F55" s="40">
        <v>0</v>
      </c>
      <c r="G55" s="41">
        <f t="shared" si="12"/>
        <v>0</v>
      </c>
      <c r="O55" s="35">
        <v>2</v>
      </c>
      <c r="AA55" s="2">
        <v>12</v>
      </c>
      <c r="AB55" s="2">
        <v>7</v>
      </c>
      <c r="AC55" s="2">
        <v>44</v>
      </c>
      <c r="AZ55" s="2">
        <v>2</v>
      </c>
      <c r="BA55" s="2">
        <f t="shared" si="13"/>
        <v>0</v>
      </c>
      <c r="BB55" s="2">
        <f t="shared" si="14"/>
        <v>0</v>
      </c>
      <c r="BC55" s="2">
        <f t="shared" si="15"/>
        <v>0</v>
      </c>
      <c r="BD55" s="2">
        <f t="shared" si="16"/>
        <v>0</v>
      </c>
      <c r="BE55" s="2">
        <f t="shared" si="17"/>
        <v>0</v>
      </c>
      <c r="CZ55" s="2">
        <v>0</v>
      </c>
    </row>
    <row r="56" spans="1:104" x14ac:dyDescent="0.2">
      <c r="A56" s="36">
        <v>45</v>
      </c>
      <c r="B56" s="37" t="s">
        <v>110</v>
      </c>
      <c r="C56" s="38" t="s">
        <v>111</v>
      </c>
      <c r="D56" s="39" t="s">
        <v>18</v>
      </c>
      <c r="E56" s="40">
        <v>8</v>
      </c>
      <c r="F56" s="40">
        <v>0</v>
      </c>
      <c r="G56" s="41">
        <f t="shared" si="12"/>
        <v>0</v>
      </c>
      <c r="O56" s="35">
        <v>2</v>
      </c>
      <c r="AA56" s="2">
        <v>12</v>
      </c>
      <c r="AB56" s="2">
        <v>7</v>
      </c>
      <c r="AC56" s="2">
        <v>45</v>
      </c>
      <c r="AZ56" s="2">
        <v>2</v>
      </c>
      <c r="BA56" s="2">
        <f t="shared" si="13"/>
        <v>0</v>
      </c>
      <c r="BB56" s="2">
        <f t="shared" si="14"/>
        <v>0</v>
      </c>
      <c r="BC56" s="2">
        <f t="shared" si="15"/>
        <v>0</v>
      </c>
      <c r="BD56" s="2">
        <f t="shared" si="16"/>
        <v>0</v>
      </c>
      <c r="BE56" s="2">
        <f t="shared" si="17"/>
        <v>0</v>
      </c>
      <c r="CZ56" s="2">
        <v>7.1000000000000002E-4</v>
      </c>
    </row>
    <row r="57" spans="1:104" x14ac:dyDescent="0.2">
      <c r="A57" s="36">
        <v>46</v>
      </c>
      <c r="B57" s="37" t="s">
        <v>112</v>
      </c>
      <c r="C57" s="38" t="s">
        <v>113</v>
      </c>
      <c r="D57" s="39" t="s">
        <v>86</v>
      </c>
      <c r="E57" s="40">
        <v>1</v>
      </c>
      <c r="F57" s="40">
        <v>0</v>
      </c>
      <c r="G57" s="41">
        <f t="shared" si="12"/>
        <v>0</v>
      </c>
      <c r="O57" s="35">
        <v>2</v>
      </c>
      <c r="AA57" s="2">
        <v>12</v>
      </c>
      <c r="AB57" s="2">
        <v>7</v>
      </c>
      <c r="AC57" s="2">
        <v>46</v>
      </c>
      <c r="AZ57" s="2">
        <v>2</v>
      </c>
      <c r="BA57" s="2">
        <f t="shared" si="13"/>
        <v>0</v>
      </c>
      <c r="BB57" s="2">
        <f t="shared" si="14"/>
        <v>0</v>
      </c>
      <c r="BC57" s="2">
        <f t="shared" si="15"/>
        <v>0</v>
      </c>
      <c r="BD57" s="2">
        <f t="shared" si="16"/>
        <v>0</v>
      </c>
      <c r="BE57" s="2">
        <f t="shared" si="17"/>
        <v>0</v>
      </c>
      <c r="CZ57" s="2">
        <v>0</v>
      </c>
    </row>
    <row r="58" spans="1:104" x14ac:dyDescent="0.2">
      <c r="A58" s="36">
        <v>47</v>
      </c>
      <c r="B58" s="37" t="s">
        <v>114</v>
      </c>
      <c r="C58" s="38" t="s">
        <v>115</v>
      </c>
      <c r="D58" s="39" t="s">
        <v>86</v>
      </c>
      <c r="E58" s="40">
        <v>7</v>
      </c>
      <c r="F58" s="40">
        <v>0</v>
      </c>
      <c r="G58" s="41">
        <f t="shared" si="12"/>
        <v>0</v>
      </c>
      <c r="O58" s="35">
        <v>2</v>
      </c>
      <c r="AA58" s="2">
        <v>12</v>
      </c>
      <c r="AB58" s="2">
        <v>7</v>
      </c>
      <c r="AC58" s="2">
        <v>47</v>
      </c>
      <c r="AZ58" s="2">
        <v>2</v>
      </c>
      <c r="BA58" s="2">
        <f t="shared" si="13"/>
        <v>0</v>
      </c>
      <c r="BB58" s="2">
        <f t="shared" si="14"/>
        <v>0</v>
      </c>
      <c r="BC58" s="2">
        <f t="shared" si="15"/>
        <v>0</v>
      </c>
      <c r="BD58" s="2">
        <f t="shared" si="16"/>
        <v>0</v>
      </c>
      <c r="BE58" s="2">
        <f t="shared" si="17"/>
        <v>0</v>
      </c>
      <c r="CZ58" s="2">
        <v>0</v>
      </c>
    </row>
    <row r="59" spans="1:104" x14ac:dyDescent="0.2">
      <c r="A59" s="36">
        <v>48</v>
      </c>
      <c r="B59" s="37" t="s">
        <v>116</v>
      </c>
      <c r="C59" s="38" t="s">
        <v>117</v>
      </c>
      <c r="D59" s="39" t="s">
        <v>18</v>
      </c>
      <c r="E59" s="40">
        <v>7</v>
      </c>
      <c r="F59" s="40">
        <v>0</v>
      </c>
      <c r="G59" s="41">
        <f t="shared" si="12"/>
        <v>0</v>
      </c>
      <c r="O59" s="35">
        <v>2</v>
      </c>
      <c r="AA59" s="2">
        <v>12</v>
      </c>
      <c r="AB59" s="2">
        <v>7</v>
      </c>
      <c r="AC59" s="2">
        <v>48</v>
      </c>
      <c r="AZ59" s="2">
        <v>2</v>
      </c>
      <c r="BA59" s="2">
        <f t="shared" si="13"/>
        <v>0</v>
      </c>
      <c r="BB59" s="2">
        <f t="shared" si="14"/>
        <v>0</v>
      </c>
      <c r="BC59" s="2">
        <f t="shared" si="15"/>
        <v>0</v>
      </c>
      <c r="BD59" s="2">
        <f t="shared" si="16"/>
        <v>0</v>
      </c>
      <c r="BE59" s="2">
        <f t="shared" si="17"/>
        <v>0</v>
      </c>
      <c r="CZ59" s="2">
        <v>1.98E-3</v>
      </c>
    </row>
    <row r="60" spans="1:104" x14ac:dyDescent="0.2">
      <c r="A60" s="36">
        <v>49</v>
      </c>
      <c r="B60" s="37" t="s">
        <v>118</v>
      </c>
      <c r="C60" s="38" t="s">
        <v>119</v>
      </c>
      <c r="D60" s="39" t="s">
        <v>86</v>
      </c>
      <c r="E60" s="40">
        <v>6</v>
      </c>
      <c r="F60" s="40">
        <v>0</v>
      </c>
      <c r="G60" s="41">
        <f t="shared" si="12"/>
        <v>0</v>
      </c>
      <c r="O60" s="35">
        <v>2</v>
      </c>
      <c r="AA60" s="2">
        <v>12</v>
      </c>
      <c r="AB60" s="2">
        <v>7</v>
      </c>
      <c r="AC60" s="2">
        <v>49</v>
      </c>
      <c r="AZ60" s="2">
        <v>2</v>
      </c>
      <c r="BA60" s="2">
        <f t="shared" si="13"/>
        <v>0</v>
      </c>
      <c r="BB60" s="2">
        <f t="shared" si="14"/>
        <v>0</v>
      </c>
      <c r="BC60" s="2">
        <f t="shared" si="15"/>
        <v>0</v>
      </c>
      <c r="BD60" s="2">
        <f t="shared" si="16"/>
        <v>0</v>
      </c>
      <c r="BE60" s="2">
        <f t="shared" si="17"/>
        <v>0</v>
      </c>
      <c r="CZ60" s="2">
        <v>0</v>
      </c>
    </row>
    <row r="61" spans="1:104" x14ac:dyDescent="0.2">
      <c r="A61" s="36">
        <v>50</v>
      </c>
      <c r="B61" s="37" t="s">
        <v>120</v>
      </c>
      <c r="C61" s="38" t="s">
        <v>121</v>
      </c>
      <c r="D61" s="39" t="s">
        <v>86</v>
      </c>
      <c r="E61" s="40">
        <v>1</v>
      </c>
      <c r="F61" s="40">
        <v>0</v>
      </c>
      <c r="G61" s="41">
        <f t="shared" si="12"/>
        <v>0</v>
      </c>
      <c r="O61" s="35">
        <v>2</v>
      </c>
      <c r="AA61" s="2">
        <v>12</v>
      </c>
      <c r="AB61" s="2">
        <v>7</v>
      </c>
      <c r="AC61" s="2">
        <v>50</v>
      </c>
      <c r="AZ61" s="2">
        <v>2</v>
      </c>
      <c r="BA61" s="2">
        <f t="shared" si="13"/>
        <v>0</v>
      </c>
      <c r="BB61" s="2">
        <f t="shared" si="14"/>
        <v>0</v>
      </c>
      <c r="BC61" s="2">
        <f t="shared" si="15"/>
        <v>0</v>
      </c>
      <c r="BD61" s="2">
        <f t="shared" si="16"/>
        <v>0</v>
      </c>
      <c r="BE61" s="2">
        <f t="shared" si="17"/>
        <v>0</v>
      </c>
      <c r="CZ61" s="2">
        <v>0</v>
      </c>
    </row>
    <row r="62" spans="1:104" x14ac:dyDescent="0.2">
      <c r="A62" s="36">
        <v>51</v>
      </c>
      <c r="B62" s="37" t="s">
        <v>122</v>
      </c>
      <c r="C62" s="38" t="s">
        <v>123</v>
      </c>
      <c r="D62" s="39" t="s">
        <v>59</v>
      </c>
      <c r="E62" s="40">
        <v>9</v>
      </c>
      <c r="F62" s="40">
        <v>0</v>
      </c>
      <c r="G62" s="41">
        <f t="shared" si="12"/>
        <v>0</v>
      </c>
      <c r="O62" s="35">
        <v>2</v>
      </c>
      <c r="AA62" s="2">
        <v>12</v>
      </c>
      <c r="AB62" s="2">
        <v>7</v>
      </c>
      <c r="AC62" s="2">
        <v>51</v>
      </c>
      <c r="AZ62" s="2">
        <v>2</v>
      </c>
      <c r="BA62" s="2">
        <f t="shared" si="13"/>
        <v>0</v>
      </c>
      <c r="BB62" s="2">
        <f t="shared" si="14"/>
        <v>0</v>
      </c>
      <c r="BC62" s="2">
        <f t="shared" si="15"/>
        <v>0</v>
      </c>
      <c r="BD62" s="2">
        <f t="shared" si="16"/>
        <v>0</v>
      </c>
      <c r="BE62" s="2">
        <f t="shared" si="17"/>
        <v>0</v>
      </c>
      <c r="CZ62" s="2">
        <v>2.2599999999999999E-3</v>
      </c>
    </row>
    <row r="63" spans="1:104" x14ac:dyDescent="0.2">
      <c r="A63" s="36">
        <v>52</v>
      </c>
      <c r="B63" s="37" t="s">
        <v>124</v>
      </c>
      <c r="C63" s="38" t="s">
        <v>125</v>
      </c>
      <c r="D63" s="39" t="s">
        <v>47</v>
      </c>
      <c r="E63" s="40">
        <v>6</v>
      </c>
      <c r="F63" s="40">
        <v>0</v>
      </c>
      <c r="G63" s="41">
        <f t="shared" si="12"/>
        <v>0</v>
      </c>
      <c r="O63" s="35">
        <v>2</v>
      </c>
      <c r="AA63" s="2">
        <v>12</v>
      </c>
      <c r="AB63" s="2">
        <v>7</v>
      </c>
      <c r="AC63" s="2">
        <v>52</v>
      </c>
      <c r="AZ63" s="2">
        <v>2</v>
      </c>
      <c r="BA63" s="2">
        <f t="shared" si="13"/>
        <v>0</v>
      </c>
      <c r="BB63" s="2">
        <f t="shared" si="14"/>
        <v>0</v>
      </c>
      <c r="BC63" s="2">
        <f t="shared" si="15"/>
        <v>0</v>
      </c>
      <c r="BD63" s="2">
        <f t="shared" si="16"/>
        <v>0</v>
      </c>
      <c r="BE63" s="2">
        <f t="shared" si="17"/>
        <v>0</v>
      </c>
      <c r="CZ63" s="2">
        <v>0</v>
      </c>
    </row>
    <row r="64" spans="1:104" x14ac:dyDescent="0.2">
      <c r="A64" s="36">
        <v>53</v>
      </c>
      <c r="B64" s="37" t="s">
        <v>126</v>
      </c>
      <c r="C64" s="38" t="s">
        <v>127</v>
      </c>
      <c r="D64" s="39" t="s">
        <v>47</v>
      </c>
      <c r="E64" s="40">
        <v>2</v>
      </c>
      <c r="F64" s="40">
        <v>0</v>
      </c>
      <c r="G64" s="41">
        <f t="shared" si="12"/>
        <v>0</v>
      </c>
      <c r="O64" s="35">
        <v>2</v>
      </c>
      <c r="AA64" s="2">
        <v>12</v>
      </c>
      <c r="AB64" s="2">
        <v>7</v>
      </c>
      <c r="AC64" s="2">
        <v>53</v>
      </c>
      <c r="AZ64" s="2">
        <v>2</v>
      </c>
      <c r="BA64" s="2">
        <f t="shared" si="13"/>
        <v>0</v>
      </c>
      <c r="BB64" s="2">
        <f t="shared" si="14"/>
        <v>0</v>
      </c>
      <c r="BC64" s="2">
        <f t="shared" si="15"/>
        <v>0</v>
      </c>
      <c r="BD64" s="2">
        <f t="shared" si="16"/>
        <v>0</v>
      </c>
      <c r="BE64" s="2">
        <f t="shared" si="17"/>
        <v>0</v>
      </c>
      <c r="CZ64" s="2">
        <v>0</v>
      </c>
    </row>
    <row r="65" spans="1:104" x14ac:dyDescent="0.2">
      <c r="A65" s="36">
        <v>54</v>
      </c>
      <c r="B65" s="37" t="s">
        <v>128</v>
      </c>
      <c r="C65" s="38" t="s">
        <v>129</v>
      </c>
      <c r="D65" s="39" t="s">
        <v>86</v>
      </c>
      <c r="E65" s="40">
        <v>1</v>
      </c>
      <c r="F65" s="40">
        <v>0</v>
      </c>
      <c r="G65" s="41">
        <f t="shared" si="12"/>
        <v>0</v>
      </c>
      <c r="O65" s="35">
        <v>2</v>
      </c>
      <c r="AA65" s="2">
        <v>12</v>
      </c>
      <c r="AB65" s="2">
        <v>7</v>
      </c>
      <c r="AC65" s="2">
        <v>54</v>
      </c>
      <c r="AZ65" s="2">
        <v>2</v>
      </c>
      <c r="BA65" s="2">
        <f t="shared" si="13"/>
        <v>0</v>
      </c>
      <c r="BB65" s="2">
        <f t="shared" si="14"/>
        <v>0</v>
      </c>
      <c r="BC65" s="2">
        <f t="shared" si="15"/>
        <v>0</v>
      </c>
      <c r="BD65" s="2">
        <f t="shared" si="16"/>
        <v>0</v>
      </c>
      <c r="BE65" s="2">
        <f t="shared" si="17"/>
        <v>0</v>
      </c>
      <c r="CZ65" s="2">
        <v>0</v>
      </c>
    </row>
    <row r="66" spans="1:104" x14ac:dyDescent="0.2">
      <c r="A66" s="36">
        <v>55</v>
      </c>
      <c r="B66" s="37" t="s">
        <v>130</v>
      </c>
      <c r="C66" s="38" t="s">
        <v>131</v>
      </c>
      <c r="D66" s="39" t="s">
        <v>18</v>
      </c>
      <c r="E66" s="40">
        <v>1</v>
      </c>
      <c r="F66" s="40">
        <v>0</v>
      </c>
      <c r="G66" s="41">
        <f t="shared" si="12"/>
        <v>0</v>
      </c>
      <c r="O66" s="35">
        <v>2</v>
      </c>
      <c r="AA66" s="2">
        <v>12</v>
      </c>
      <c r="AB66" s="2">
        <v>7</v>
      </c>
      <c r="AC66" s="2">
        <v>55</v>
      </c>
      <c r="AZ66" s="2">
        <v>2</v>
      </c>
      <c r="BA66" s="2">
        <f t="shared" si="13"/>
        <v>0</v>
      </c>
      <c r="BB66" s="2">
        <f t="shared" si="14"/>
        <v>0</v>
      </c>
      <c r="BC66" s="2">
        <f t="shared" si="15"/>
        <v>0</v>
      </c>
      <c r="BD66" s="2">
        <f t="shared" si="16"/>
        <v>0</v>
      </c>
      <c r="BE66" s="2">
        <f t="shared" si="17"/>
        <v>0</v>
      </c>
      <c r="CZ66" s="2">
        <v>2.2699999999999999E-3</v>
      </c>
    </row>
    <row r="67" spans="1:104" x14ac:dyDescent="0.2">
      <c r="A67" s="36">
        <v>56</v>
      </c>
      <c r="B67" s="37" t="s">
        <v>132</v>
      </c>
      <c r="C67" s="38" t="s">
        <v>133</v>
      </c>
      <c r="D67" s="39" t="s">
        <v>47</v>
      </c>
      <c r="E67" s="40">
        <v>1</v>
      </c>
      <c r="F67" s="40">
        <v>0</v>
      </c>
      <c r="G67" s="41">
        <f t="shared" si="12"/>
        <v>0</v>
      </c>
      <c r="O67" s="35">
        <v>2</v>
      </c>
      <c r="AA67" s="2">
        <v>12</v>
      </c>
      <c r="AB67" s="2">
        <v>7</v>
      </c>
      <c r="AC67" s="2">
        <v>56</v>
      </c>
      <c r="AZ67" s="2">
        <v>2</v>
      </c>
      <c r="BA67" s="2">
        <f t="shared" si="13"/>
        <v>0</v>
      </c>
      <c r="BB67" s="2">
        <f t="shared" si="14"/>
        <v>0</v>
      </c>
      <c r="BC67" s="2">
        <f t="shared" si="15"/>
        <v>0</v>
      </c>
      <c r="BD67" s="2">
        <f t="shared" si="16"/>
        <v>0</v>
      </c>
      <c r="BE67" s="2">
        <f t="shared" si="17"/>
        <v>0</v>
      </c>
      <c r="CZ67" s="2">
        <v>0</v>
      </c>
    </row>
    <row r="68" spans="1:104" x14ac:dyDescent="0.2">
      <c r="A68" s="36">
        <v>57</v>
      </c>
      <c r="B68" s="37" t="s">
        <v>134</v>
      </c>
      <c r="C68" s="38" t="s">
        <v>135</v>
      </c>
      <c r="D68" s="39" t="s">
        <v>59</v>
      </c>
      <c r="E68" s="40">
        <v>1</v>
      </c>
      <c r="F68" s="40">
        <v>0</v>
      </c>
      <c r="G68" s="41">
        <f t="shared" si="12"/>
        <v>0</v>
      </c>
      <c r="O68" s="35">
        <v>2</v>
      </c>
      <c r="AA68" s="2">
        <v>12</v>
      </c>
      <c r="AB68" s="2">
        <v>7</v>
      </c>
      <c r="AC68" s="2">
        <v>57</v>
      </c>
      <c r="AZ68" s="2">
        <v>2</v>
      </c>
      <c r="BA68" s="2">
        <f t="shared" si="13"/>
        <v>0</v>
      </c>
      <c r="BB68" s="2">
        <f t="shared" si="14"/>
        <v>0</v>
      </c>
      <c r="BC68" s="2">
        <f t="shared" si="15"/>
        <v>0</v>
      </c>
      <c r="BD68" s="2">
        <f t="shared" si="16"/>
        <v>0</v>
      </c>
      <c r="BE68" s="2">
        <f t="shared" si="17"/>
        <v>0</v>
      </c>
      <c r="CZ68" s="2">
        <v>3.5E-4</v>
      </c>
    </row>
    <row r="69" spans="1:104" x14ac:dyDescent="0.2">
      <c r="A69" s="36">
        <v>58</v>
      </c>
      <c r="B69" s="37" t="s">
        <v>136</v>
      </c>
      <c r="C69" s="38" t="s">
        <v>137</v>
      </c>
      <c r="D69" s="39" t="s">
        <v>18</v>
      </c>
      <c r="E69" s="40">
        <v>10</v>
      </c>
      <c r="F69" s="40">
        <v>0</v>
      </c>
      <c r="G69" s="41">
        <f t="shared" si="12"/>
        <v>0</v>
      </c>
      <c r="O69" s="35">
        <v>2</v>
      </c>
      <c r="AA69" s="2">
        <v>12</v>
      </c>
      <c r="AB69" s="2">
        <v>7</v>
      </c>
      <c r="AC69" s="2">
        <v>58</v>
      </c>
      <c r="AZ69" s="2">
        <v>2</v>
      </c>
      <c r="BA69" s="2">
        <f t="shared" si="13"/>
        <v>0</v>
      </c>
      <c r="BB69" s="2">
        <f t="shared" si="14"/>
        <v>0</v>
      </c>
      <c r="BC69" s="2">
        <f t="shared" si="15"/>
        <v>0</v>
      </c>
      <c r="BD69" s="2">
        <f t="shared" si="16"/>
        <v>0</v>
      </c>
      <c r="BE69" s="2">
        <f t="shared" si="17"/>
        <v>0</v>
      </c>
      <c r="CZ69" s="2">
        <v>2.0000000000000001E-4</v>
      </c>
    </row>
    <row r="70" spans="1:104" x14ac:dyDescent="0.2">
      <c r="A70" s="36">
        <v>59</v>
      </c>
      <c r="B70" s="37" t="s">
        <v>138</v>
      </c>
      <c r="C70" s="38" t="s">
        <v>139</v>
      </c>
      <c r="D70" s="39" t="s">
        <v>86</v>
      </c>
      <c r="E70" s="40">
        <v>2</v>
      </c>
      <c r="F70" s="40">
        <v>0</v>
      </c>
      <c r="G70" s="41">
        <f t="shared" si="12"/>
        <v>0</v>
      </c>
      <c r="O70" s="35">
        <v>2</v>
      </c>
      <c r="AA70" s="2">
        <v>12</v>
      </c>
      <c r="AB70" s="2">
        <v>7</v>
      </c>
      <c r="AC70" s="2">
        <v>59</v>
      </c>
      <c r="AZ70" s="2">
        <v>2</v>
      </c>
      <c r="BA70" s="2">
        <f t="shared" si="13"/>
        <v>0</v>
      </c>
      <c r="BB70" s="2">
        <f t="shared" si="14"/>
        <v>0</v>
      </c>
      <c r="BC70" s="2">
        <f t="shared" si="15"/>
        <v>0</v>
      </c>
      <c r="BD70" s="2">
        <f t="shared" si="16"/>
        <v>0</v>
      </c>
      <c r="BE70" s="2">
        <f t="shared" si="17"/>
        <v>0</v>
      </c>
      <c r="CZ70" s="2">
        <v>0</v>
      </c>
    </row>
    <row r="71" spans="1:104" x14ac:dyDescent="0.2">
      <c r="A71" s="36">
        <v>60</v>
      </c>
      <c r="B71" s="37" t="s">
        <v>140</v>
      </c>
      <c r="C71" s="38" t="s">
        <v>141</v>
      </c>
      <c r="D71" s="39" t="s">
        <v>86</v>
      </c>
      <c r="E71" s="40">
        <v>1</v>
      </c>
      <c r="F71" s="40">
        <v>0</v>
      </c>
      <c r="G71" s="41">
        <f t="shared" si="12"/>
        <v>0</v>
      </c>
      <c r="O71" s="35">
        <v>2</v>
      </c>
      <c r="AA71" s="2">
        <v>12</v>
      </c>
      <c r="AB71" s="2">
        <v>7</v>
      </c>
      <c r="AC71" s="2">
        <v>60</v>
      </c>
      <c r="AZ71" s="2">
        <v>2</v>
      </c>
      <c r="BA71" s="2">
        <f t="shared" si="13"/>
        <v>0</v>
      </c>
      <c r="BB71" s="2">
        <f t="shared" si="14"/>
        <v>0</v>
      </c>
      <c r="BC71" s="2">
        <f t="shared" si="15"/>
        <v>0</v>
      </c>
      <c r="BD71" s="2">
        <f t="shared" si="16"/>
        <v>0</v>
      </c>
      <c r="BE71" s="2">
        <f t="shared" si="17"/>
        <v>0</v>
      </c>
      <c r="CZ71" s="2">
        <v>0</v>
      </c>
    </row>
    <row r="72" spans="1:104" x14ac:dyDescent="0.2">
      <c r="A72" s="36">
        <v>61</v>
      </c>
      <c r="B72" s="37" t="s">
        <v>142</v>
      </c>
      <c r="C72" s="38" t="s">
        <v>143</v>
      </c>
      <c r="D72" s="39" t="s">
        <v>86</v>
      </c>
      <c r="E72" s="40">
        <v>1</v>
      </c>
      <c r="F72" s="40">
        <v>0</v>
      </c>
      <c r="G72" s="41">
        <f t="shared" si="12"/>
        <v>0</v>
      </c>
      <c r="O72" s="35">
        <v>2</v>
      </c>
      <c r="AA72" s="2">
        <v>12</v>
      </c>
      <c r="AB72" s="2">
        <v>7</v>
      </c>
      <c r="AC72" s="2">
        <v>61</v>
      </c>
      <c r="AZ72" s="2">
        <v>2</v>
      </c>
      <c r="BA72" s="2">
        <f t="shared" si="13"/>
        <v>0</v>
      </c>
      <c r="BB72" s="2">
        <f t="shared" si="14"/>
        <v>0</v>
      </c>
      <c r="BC72" s="2">
        <f t="shared" si="15"/>
        <v>0</v>
      </c>
      <c r="BD72" s="2">
        <f t="shared" si="16"/>
        <v>0</v>
      </c>
      <c r="BE72" s="2">
        <f t="shared" si="17"/>
        <v>0</v>
      </c>
      <c r="CZ72" s="2">
        <v>0</v>
      </c>
    </row>
    <row r="73" spans="1:104" x14ac:dyDescent="0.2">
      <c r="A73" s="36">
        <v>62</v>
      </c>
      <c r="B73" s="37" t="s">
        <v>144</v>
      </c>
      <c r="C73" s="38" t="s">
        <v>145</v>
      </c>
      <c r="D73" s="39" t="s">
        <v>47</v>
      </c>
      <c r="E73" s="40">
        <v>1</v>
      </c>
      <c r="F73" s="40">
        <v>0</v>
      </c>
      <c r="G73" s="41">
        <f t="shared" si="12"/>
        <v>0</v>
      </c>
      <c r="O73" s="35">
        <v>2</v>
      </c>
      <c r="AA73" s="2">
        <v>12</v>
      </c>
      <c r="AB73" s="2">
        <v>7</v>
      </c>
      <c r="AC73" s="2">
        <v>62</v>
      </c>
      <c r="AZ73" s="2">
        <v>2</v>
      </c>
      <c r="BA73" s="2">
        <f t="shared" si="13"/>
        <v>0</v>
      </c>
      <c r="BB73" s="2">
        <f t="shared" si="14"/>
        <v>0</v>
      </c>
      <c r="BC73" s="2">
        <f t="shared" si="15"/>
        <v>0</v>
      </c>
      <c r="BD73" s="2">
        <f t="shared" si="16"/>
        <v>0</v>
      </c>
      <c r="BE73" s="2">
        <f t="shared" si="17"/>
        <v>0</v>
      </c>
      <c r="CZ73" s="2">
        <v>0</v>
      </c>
    </row>
    <row r="74" spans="1:104" x14ac:dyDescent="0.2">
      <c r="A74" s="36">
        <v>63</v>
      </c>
      <c r="B74" s="37" t="s">
        <v>146</v>
      </c>
      <c r="C74" s="38" t="s">
        <v>147</v>
      </c>
      <c r="D74" s="39" t="s">
        <v>18</v>
      </c>
      <c r="E74" s="40">
        <v>2</v>
      </c>
      <c r="F74" s="40"/>
      <c r="G74" s="41">
        <f t="shared" si="12"/>
        <v>0</v>
      </c>
      <c r="O74" s="35">
        <v>2</v>
      </c>
      <c r="AA74" s="2">
        <v>12</v>
      </c>
      <c r="AB74" s="2">
        <v>7</v>
      </c>
      <c r="AC74" s="2">
        <v>63</v>
      </c>
      <c r="AZ74" s="2">
        <v>2</v>
      </c>
      <c r="BA74" s="2">
        <f t="shared" si="13"/>
        <v>0</v>
      </c>
      <c r="BB74" s="2">
        <f t="shared" si="14"/>
        <v>0</v>
      </c>
      <c r="BC74" s="2">
        <f t="shared" si="15"/>
        <v>0</v>
      </c>
      <c r="BD74" s="2">
        <f t="shared" si="16"/>
        <v>0</v>
      </c>
      <c r="BE74" s="2">
        <f t="shared" si="17"/>
        <v>0</v>
      </c>
      <c r="CZ74" s="2">
        <v>1.2E-4</v>
      </c>
    </row>
    <row r="75" spans="1:104" x14ac:dyDescent="0.2">
      <c r="A75" s="36">
        <v>64</v>
      </c>
      <c r="B75" s="37" t="s">
        <v>148</v>
      </c>
      <c r="C75" s="38" t="s">
        <v>149</v>
      </c>
      <c r="D75" s="39" t="s">
        <v>86</v>
      </c>
      <c r="E75" s="40">
        <v>2</v>
      </c>
      <c r="F75" s="40">
        <v>0</v>
      </c>
      <c r="G75" s="41">
        <f t="shared" si="12"/>
        <v>0</v>
      </c>
      <c r="O75" s="35">
        <v>2</v>
      </c>
      <c r="AA75" s="2">
        <v>12</v>
      </c>
      <c r="AB75" s="2">
        <v>7</v>
      </c>
      <c r="AC75" s="2">
        <v>64</v>
      </c>
      <c r="AZ75" s="2">
        <v>2</v>
      </c>
      <c r="BA75" s="2">
        <f t="shared" si="13"/>
        <v>0</v>
      </c>
      <c r="BB75" s="2">
        <f t="shared" si="14"/>
        <v>0</v>
      </c>
      <c r="BC75" s="2">
        <f t="shared" si="15"/>
        <v>0</v>
      </c>
      <c r="BD75" s="2">
        <f t="shared" si="16"/>
        <v>0</v>
      </c>
      <c r="BE75" s="2">
        <f t="shared" si="17"/>
        <v>0</v>
      </c>
      <c r="CZ75" s="2">
        <v>0</v>
      </c>
    </row>
    <row r="76" spans="1:104" x14ac:dyDescent="0.2">
      <c r="A76" s="36">
        <v>65</v>
      </c>
      <c r="B76" s="37" t="s">
        <v>150</v>
      </c>
      <c r="C76" s="38" t="s">
        <v>151</v>
      </c>
      <c r="D76" s="39" t="s">
        <v>59</v>
      </c>
      <c r="E76" s="40">
        <v>1</v>
      </c>
      <c r="F76" s="40">
        <v>0</v>
      </c>
      <c r="G76" s="41">
        <f t="shared" si="12"/>
        <v>0</v>
      </c>
      <c r="O76" s="35">
        <v>2</v>
      </c>
      <c r="AA76" s="2">
        <v>12</v>
      </c>
      <c r="AB76" s="2">
        <v>7</v>
      </c>
      <c r="AC76" s="2">
        <v>65</v>
      </c>
      <c r="AZ76" s="2">
        <v>2</v>
      </c>
      <c r="BA76" s="2">
        <f t="shared" si="13"/>
        <v>0</v>
      </c>
      <c r="BB76" s="2">
        <f t="shared" si="14"/>
        <v>0</v>
      </c>
      <c r="BC76" s="2">
        <f t="shared" si="15"/>
        <v>0</v>
      </c>
      <c r="BD76" s="2">
        <f t="shared" si="16"/>
        <v>0</v>
      </c>
      <c r="BE76" s="2">
        <f t="shared" si="17"/>
        <v>0</v>
      </c>
      <c r="CZ76" s="2">
        <v>7.6000000000000004E-4</v>
      </c>
    </row>
    <row r="77" spans="1:104" x14ac:dyDescent="0.2">
      <c r="A77" s="36">
        <v>66</v>
      </c>
      <c r="B77" s="37" t="s">
        <v>152</v>
      </c>
      <c r="C77" s="38" t="s">
        <v>153</v>
      </c>
      <c r="D77" s="39" t="s">
        <v>18</v>
      </c>
      <c r="E77" s="40">
        <v>1</v>
      </c>
      <c r="F77" s="40">
        <v>0</v>
      </c>
      <c r="G77" s="41">
        <f t="shared" si="12"/>
        <v>0</v>
      </c>
      <c r="O77" s="35">
        <v>2</v>
      </c>
      <c r="AA77" s="2">
        <v>12</v>
      </c>
      <c r="AB77" s="2">
        <v>7</v>
      </c>
      <c r="AC77" s="2">
        <v>66</v>
      </c>
      <c r="AZ77" s="2">
        <v>2</v>
      </c>
      <c r="BA77" s="2">
        <f t="shared" si="13"/>
        <v>0</v>
      </c>
      <c r="BB77" s="2">
        <f t="shared" si="14"/>
        <v>0</v>
      </c>
      <c r="BC77" s="2">
        <f t="shared" si="15"/>
        <v>0</v>
      </c>
      <c r="BD77" s="2">
        <f t="shared" si="16"/>
        <v>0</v>
      </c>
      <c r="BE77" s="2">
        <f t="shared" si="17"/>
        <v>0</v>
      </c>
      <c r="CZ77" s="2">
        <v>1.2E-4</v>
      </c>
    </row>
    <row r="78" spans="1:104" x14ac:dyDescent="0.2">
      <c r="A78" s="36">
        <v>67</v>
      </c>
      <c r="B78" s="37" t="s">
        <v>154</v>
      </c>
      <c r="C78" s="38" t="s">
        <v>155</v>
      </c>
      <c r="D78" s="39" t="s">
        <v>47</v>
      </c>
      <c r="E78" s="40">
        <v>1</v>
      </c>
      <c r="F78" s="40">
        <v>0</v>
      </c>
      <c r="G78" s="41">
        <f t="shared" si="12"/>
        <v>0</v>
      </c>
      <c r="O78" s="35">
        <v>2</v>
      </c>
      <c r="AA78" s="2">
        <v>12</v>
      </c>
      <c r="AB78" s="2">
        <v>7</v>
      </c>
      <c r="AC78" s="2">
        <v>67</v>
      </c>
      <c r="AZ78" s="2">
        <v>2</v>
      </c>
      <c r="BA78" s="2">
        <f t="shared" si="13"/>
        <v>0</v>
      </c>
      <c r="BB78" s="2">
        <f t="shared" si="14"/>
        <v>0</v>
      </c>
      <c r="BC78" s="2">
        <f t="shared" si="15"/>
        <v>0</v>
      </c>
      <c r="BD78" s="2">
        <f t="shared" si="16"/>
        <v>0</v>
      </c>
      <c r="BE78" s="2">
        <f t="shared" si="17"/>
        <v>0</v>
      </c>
      <c r="CZ78" s="2">
        <v>0</v>
      </c>
    </row>
    <row r="79" spans="1:104" x14ac:dyDescent="0.2">
      <c r="A79" s="36">
        <v>68</v>
      </c>
      <c r="B79" s="37" t="s">
        <v>156</v>
      </c>
      <c r="C79" s="38" t="s">
        <v>157</v>
      </c>
      <c r="D79" s="39" t="s">
        <v>47</v>
      </c>
      <c r="E79" s="40">
        <v>1</v>
      </c>
      <c r="F79" s="40">
        <v>0</v>
      </c>
      <c r="G79" s="41">
        <f t="shared" si="12"/>
        <v>0</v>
      </c>
      <c r="O79" s="35">
        <v>2</v>
      </c>
      <c r="AA79" s="2">
        <v>12</v>
      </c>
      <c r="AB79" s="2">
        <v>7</v>
      </c>
      <c r="AC79" s="2">
        <v>68</v>
      </c>
      <c r="AZ79" s="2">
        <v>2</v>
      </c>
      <c r="BA79" s="2">
        <f t="shared" si="13"/>
        <v>0</v>
      </c>
      <c r="BB79" s="2">
        <f t="shared" si="14"/>
        <v>0</v>
      </c>
      <c r="BC79" s="2">
        <f t="shared" si="15"/>
        <v>0</v>
      </c>
      <c r="BD79" s="2">
        <f t="shared" si="16"/>
        <v>0</v>
      </c>
      <c r="BE79" s="2">
        <f t="shared" si="17"/>
        <v>0</v>
      </c>
      <c r="CZ79" s="2">
        <v>0</v>
      </c>
    </row>
    <row r="80" spans="1:104" x14ac:dyDescent="0.2">
      <c r="A80" s="42"/>
      <c r="B80" s="43" t="s">
        <v>48</v>
      </c>
      <c r="C80" s="44" t="str">
        <f>CONCATENATE(B52," ",C52)</f>
        <v>725 Zařizovací předměty</v>
      </c>
      <c r="D80" s="42"/>
      <c r="E80" s="45"/>
      <c r="F80" s="45"/>
      <c r="G80" s="46">
        <f>SUM(G52:G79)</f>
        <v>0</v>
      </c>
      <c r="O80" s="35">
        <v>4</v>
      </c>
      <c r="BA80" s="47">
        <f>SUM(BA52:BA79)</f>
        <v>0</v>
      </c>
      <c r="BB80" s="47">
        <f>SUM(BB52:BB79)</f>
        <v>0</v>
      </c>
      <c r="BC80" s="47">
        <f>SUM(BC52:BC79)</f>
        <v>0</v>
      </c>
      <c r="BD80" s="47">
        <f>SUM(BD52:BD79)</f>
        <v>0</v>
      </c>
      <c r="BE80" s="47">
        <f>SUM(BE52:BE79)</f>
        <v>0</v>
      </c>
    </row>
    <row r="81" spans="1:7" x14ac:dyDescent="0.2">
      <c r="A81" s="3"/>
      <c r="B81" s="3"/>
      <c r="C81" s="3"/>
      <c r="D81" s="3"/>
      <c r="E81" s="3"/>
      <c r="F81" s="3"/>
      <c r="G81" s="3"/>
    </row>
    <row r="82" spans="1:7" x14ac:dyDescent="0.2">
      <c r="E82" s="2"/>
    </row>
    <row r="83" spans="1:7" x14ac:dyDescent="0.2">
      <c r="E83" s="2"/>
    </row>
    <row r="84" spans="1:7" x14ac:dyDescent="0.2">
      <c r="E84" s="2"/>
    </row>
    <row r="85" spans="1:7" x14ac:dyDescent="0.2">
      <c r="E85" s="2"/>
    </row>
    <row r="86" spans="1:7" x14ac:dyDescent="0.2">
      <c r="E86" s="2"/>
    </row>
    <row r="87" spans="1:7" x14ac:dyDescent="0.2">
      <c r="E87" s="2"/>
    </row>
    <row r="88" spans="1:7" x14ac:dyDescent="0.2">
      <c r="E88" s="2"/>
    </row>
    <row r="89" spans="1:7" x14ac:dyDescent="0.2">
      <c r="E89" s="2"/>
    </row>
    <row r="90" spans="1:7" x14ac:dyDescent="0.2">
      <c r="E90" s="2"/>
    </row>
    <row r="91" spans="1:7" x14ac:dyDescent="0.2">
      <c r="E91" s="2"/>
    </row>
    <row r="92" spans="1:7" x14ac:dyDescent="0.2">
      <c r="E92" s="2"/>
    </row>
    <row r="93" spans="1:7" x14ac:dyDescent="0.2">
      <c r="E93" s="2"/>
    </row>
    <row r="94" spans="1:7" x14ac:dyDescent="0.2">
      <c r="E94" s="2"/>
    </row>
    <row r="95" spans="1:7" x14ac:dyDescent="0.2">
      <c r="E95" s="2"/>
    </row>
    <row r="96" spans="1:7" x14ac:dyDescent="0.2">
      <c r="E96" s="2"/>
    </row>
    <row r="97" spans="1:7" x14ac:dyDescent="0.2">
      <c r="E97" s="2"/>
    </row>
    <row r="98" spans="1:7" x14ac:dyDescent="0.2">
      <c r="E98" s="2"/>
    </row>
    <row r="99" spans="1:7" x14ac:dyDescent="0.2">
      <c r="E99" s="2"/>
    </row>
    <row r="100" spans="1:7" x14ac:dyDescent="0.2">
      <c r="E100" s="2"/>
    </row>
    <row r="101" spans="1:7" x14ac:dyDescent="0.2">
      <c r="E101" s="2"/>
    </row>
    <row r="102" spans="1:7" x14ac:dyDescent="0.2">
      <c r="E102" s="2"/>
    </row>
    <row r="103" spans="1:7" x14ac:dyDescent="0.2">
      <c r="E103" s="2"/>
    </row>
    <row r="104" spans="1:7" x14ac:dyDescent="0.2">
      <c r="A104" s="48"/>
      <c r="B104" s="48"/>
      <c r="C104" s="48"/>
      <c r="D104" s="48"/>
      <c r="E104" s="48"/>
      <c r="F104" s="48"/>
      <c r="G104" s="48"/>
    </row>
    <row r="105" spans="1:7" x14ac:dyDescent="0.2">
      <c r="A105" s="48"/>
      <c r="B105" s="48"/>
      <c r="C105" s="48"/>
      <c r="D105" s="48"/>
      <c r="E105" s="48"/>
      <c r="F105" s="48"/>
      <c r="G105" s="48"/>
    </row>
    <row r="106" spans="1:7" x14ac:dyDescent="0.2">
      <c r="A106" s="48"/>
      <c r="B106" s="48"/>
      <c r="C106" s="48"/>
      <c r="D106" s="48"/>
      <c r="E106" s="48"/>
      <c r="F106" s="48"/>
      <c r="G106" s="48"/>
    </row>
    <row r="107" spans="1:7" x14ac:dyDescent="0.2">
      <c r="A107" s="48"/>
      <c r="B107" s="48"/>
      <c r="C107" s="48"/>
      <c r="D107" s="48"/>
      <c r="E107" s="48"/>
      <c r="F107" s="48"/>
      <c r="G107" s="48"/>
    </row>
    <row r="108" spans="1:7" x14ac:dyDescent="0.2">
      <c r="E108" s="2"/>
    </row>
    <row r="109" spans="1:7" x14ac:dyDescent="0.2">
      <c r="E109" s="2"/>
    </row>
    <row r="110" spans="1:7" x14ac:dyDescent="0.2">
      <c r="E110" s="2"/>
    </row>
    <row r="111" spans="1:7" x14ac:dyDescent="0.2">
      <c r="E111" s="2"/>
    </row>
    <row r="112" spans="1:7" x14ac:dyDescent="0.2">
      <c r="E112" s="2"/>
    </row>
    <row r="113" spans="5:5" x14ac:dyDescent="0.2">
      <c r="E113" s="2"/>
    </row>
    <row r="114" spans="5:5" x14ac:dyDescent="0.2">
      <c r="E114" s="2"/>
    </row>
    <row r="115" spans="5:5" x14ac:dyDescent="0.2">
      <c r="E115" s="2"/>
    </row>
    <row r="116" spans="5:5" x14ac:dyDescent="0.2">
      <c r="E116" s="2"/>
    </row>
    <row r="117" spans="5:5" x14ac:dyDescent="0.2">
      <c r="E117" s="2"/>
    </row>
    <row r="118" spans="5:5" x14ac:dyDescent="0.2">
      <c r="E118" s="2"/>
    </row>
    <row r="119" spans="5:5" x14ac:dyDescent="0.2">
      <c r="E119" s="2"/>
    </row>
    <row r="120" spans="5:5" x14ac:dyDescent="0.2">
      <c r="E120" s="2"/>
    </row>
    <row r="121" spans="5:5" x14ac:dyDescent="0.2">
      <c r="E121" s="2"/>
    </row>
    <row r="122" spans="5:5" x14ac:dyDescent="0.2">
      <c r="E122" s="2"/>
    </row>
    <row r="123" spans="5:5" x14ac:dyDescent="0.2">
      <c r="E123" s="2"/>
    </row>
    <row r="124" spans="5:5" x14ac:dyDescent="0.2">
      <c r="E124" s="2"/>
    </row>
    <row r="125" spans="5:5" x14ac:dyDescent="0.2">
      <c r="E125" s="2"/>
    </row>
    <row r="126" spans="5:5" x14ac:dyDescent="0.2">
      <c r="E126" s="2"/>
    </row>
    <row r="127" spans="5:5" x14ac:dyDescent="0.2">
      <c r="E127" s="2"/>
    </row>
    <row r="128" spans="5:5" x14ac:dyDescent="0.2">
      <c r="E128" s="2"/>
    </row>
    <row r="129" spans="1:7" x14ac:dyDescent="0.2">
      <c r="E129" s="2"/>
    </row>
    <row r="130" spans="1:7" x14ac:dyDescent="0.2">
      <c r="E130" s="2"/>
    </row>
    <row r="131" spans="1:7" x14ac:dyDescent="0.2">
      <c r="E131" s="2"/>
    </row>
    <row r="132" spans="1:7" x14ac:dyDescent="0.2">
      <c r="E132" s="2"/>
    </row>
    <row r="133" spans="1:7" x14ac:dyDescent="0.2">
      <c r="E133" s="2"/>
    </row>
    <row r="134" spans="1:7" x14ac:dyDescent="0.2">
      <c r="E134" s="2"/>
    </row>
    <row r="135" spans="1:7" x14ac:dyDescent="0.2">
      <c r="E135" s="2"/>
    </row>
    <row r="136" spans="1:7" x14ac:dyDescent="0.2">
      <c r="E136" s="2"/>
    </row>
    <row r="137" spans="1:7" x14ac:dyDescent="0.2">
      <c r="E137" s="2"/>
    </row>
    <row r="138" spans="1:7" x14ac:dyDescent="0.2">
      <c r="E138" s="2"/>
    </row>
    <row r="139" spans="1:7" x14ac:dyDescent="0.2">
      <c r="A139" s="49"/>
      <c r="B139" s="49"/>
    </row>
    <row r="140" spans="1:7" x14ac:dyDescent="0.2">
      <c r="A140" s="48"/>
      <c r="B140" s="48"/>
      <c r="C140" s="51"/>
      <c r="D140" s="51"/>
      <c r="E140" s="52"/>
      <c r="F140" s="51"/>
      <c r="G140" s="53"/>
    </row>
    <row r="141" spans="1:7" x14ac:dyDescent="0.2">
      <c r="A141" s="54"/>
      <c r="B141" s="54"/>
      <c r="C141" s="48"/>
      <c r="D141" s="48"/>
      <c r="E141" s="55"/>
      <c r="F141" s="48"/>
      <c r="G141" s="48"/>
    </row>
    <row r="142" spans="1:7" x14ac:dyDescent="0.2">
      <c r="A142" s="48"/>
      <c r="B142" s="48"/>
      <c r="C142" s="48"/>
      <c r="D142" s="48"/>
      <c r="E142" s="55"/>
      <c r="F142" s="48"/>
      <c r="G142" s="48"/>
    </row>
    <row r="143" spans="1:7" x14ac:dyDescent="0.2">
      <c r="A143" s="48"/>
      <c r="B143" s="48"/>
      <c r="C143" s="48"/>
      <c r="D143" s="48"/>
      <c r="E143" s="55"/>
      <c r="F143" s="48"/>
      <c r="G143" s="48"/>
    </row>
    <row r="144" spans="1:7" x14ac:dyDescent="0.2">
      <c r="A144" s="48"/>
      <c r="B144" s="48"/>
      <c r="C144" s="48"/>
      <c r="D144" s="48"/>
      <c r="E144" s="55"/>
      <c r="F144" s="48"/>
      <c r="G144" s="48"/>
    </row>
    <row r="145" spans="1:7" x14ac:dyDescent="0.2">
      <c r="A145" s="48"/>
      <c r="B145" s="48"/>
      <c r="C145" s="48"/>
      <c r="D145" s="48"/>
      <c r="E145" s="55"/>
      <c r="F145" s="48"/>
      <c r="G145" s="48"/>
    </row>
    <row r="146" spans="1:7" x14ac:dyDescent="0.2">
      <c r="A146" s="48"/>
      <c r="B146" s="48"/>
      <c r="C146" s="48"/>
      <c r="D146" s="48"/>
      <c r="E146" s="55"/>
      <c r="F146" s="48"/>
      <c r="G146" s="48"/>
    </row>
    <row r="147" spans="1:7" x14ac:dyDescent="0.2">
      <c r="A147" s="48"/>
      <c r="B147" s="48"/>
      <c r="C147" s="48"/>
      <c r="D147" s="48"/>
      <c r="E147" s="55"/>
      <c r="F147" s="48"/>
      <c r="G147" s="48"/>
    </row>
    <row r="148" spans="1:7" x14ac:dyDescent="0.2">
      <c r="A148" s="48"/>
      <c r="B148" s="48"/>
      <c r="C148" s="48"/>
      <c r="D148" s="48"/>
      <c r="E148" s="55"/>
      <c r="F148" s="48"/>
      <c r="G148" s="48"/>
    </row>
    <row r="149" spans="1:7" x14ac:dyDescent="0.2">
      <c r="A149" s="48"/>
      <c r="B149" s="48"/>
      <c r="C149" s="48"/>
      <c r="D149" s="48"/>
      <c r="E149" s="55"/>
      <c r="F149" s="48"/>
      <c r="G149" s="48"/>
    </row>
    <row r="150" spans="1:7" x14ac:dyDescent="0.2">
      <c r="A150" s="48"/>
      <c r="B150" s="48"/>
      <c r="C150" s="48"/>
      <c r="D150" s="48"/>
      <c r="E150" s="55"/>
      <c r="F150" s="48"/>
      <c r="G150" s="48"/>
    </row>
    <row r="151" spans="1:7" x14ac:dyDescent="0.2">
      <c r="A151" s="48"/>
      <c r="B151" s="48"/>
      <c r="C151" s="48"/>
      <c r="D151" s="48"/>
      <c r="E151" s="55"/>
      <c r="F151" s="48"/>
      <c r="G151" s="48"/>
    </row>
    <row r="152" spans="1:7" x14ac:dyDescent="0.2">
      <c r="A152" s="48"/>
      <c r="B152" s="48"/>
      <c r="C152" s="48"/>
      <c r="D152" s="48"/>
      <c r="E152" s="55"/>
      <c r="F152" s="48"/>
      <c r="G152" s="48"/>
    </row>
    <row r="153" spans="1:7" x14ac:dyDescent="0.2">
      <c r="A153" s="48"/>
      <c r="B153" s="48"/>
      <c r="C153" s="48"/>
      <c r="D153" s="48"/>
      <c r="E153" s="55"/>
      <c r="F153" s="48"/>
      <c r="G153" s="48"/>
    </row>
  </sheetData>
  <mergeCells count="4">
    <mergeCell ref="A1:G1"/>
    <mergeCell ref="A3:B3"/>
    <mergeCell ref="A4:B4"/>
    <mergeCell ref="E4:G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Masek</dc:creator>
  <cp:lastModifiedBy>Jiri Masek</cp:lastModifiedBy>
  <dcterms:created xsi:type="dcterms:W3CDTF">2016-06-07T06:41:55Z</dcterms:created>
  <dcterms:modified xsi:type="dcterms:W3CDTF">2016-06-07T06:43:10Z</dcterms:modified>
</cp:coreProperties>
</file>